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34.xml"/>
  <Override ContentType="application/vnd.openxmlformats-officedocument.drawing+xml" PartName="/xl/drawings/drawing35.xml"/>
  <Override ContentType="application/vnd.openxmlformats-officedocument.drawing+xml" PartName="/xl/drawings/drawing36.xml"/>
  <Override ContentType="application/vnd.openxmlformats-officedocument.drawing+xml" PartName="/xl/drawings/drawing37.xml"/>
  <Override ContentType="application/vnd.openxmlformats-officedocument.drawing+xml" PartName="/xl/drawings/drawing38.xml"/>
  <Override ContentType="application/vnd.openxmlformats-officedocument.drawing+xml" PartName="/xl/drawings/drawing39.xml"/>
  <Override ContentType="application/vnd.openxmlformats-officedocument.drawing+xml" PartName="/xl/drawings/drawing40.xml"/>
  <Override ContentType="application/vnd.openxmlformats-officedocument.drawing+xml" PartName="/xl/drawings/drawing41.xml"/>
  <Override ContentType="application/vnd.openxmlformats-officedocument.drawing+xml" PartName="/xl/drawings/drawing42.xml"/>
  <Override ContentType="application/vnd.openxmlformats-officedocument.drawing+xml" PartName="/xl/drawings/drawing43.xml"/>
  <Override ContentType="application/vnd.openxmlformats-officedocument.drawing+xml" PartName="/xl/drawings/drawing44.xml"/>
  <Override ContentType="application/vnd.openxmlformats-officedocument.drawing+xml" PartName="/xl/drawings/drawing45.xml"/>
  <Override ContentType="application/vnd.openxmlformats-officedocument.drawing+xml" PartName="/xl/drawings/drawing46.xml"/>
  <Override ContentType="application/vnd.openxmlformats-officedocument.drawing+xml" PartName="/xl/drawings/drawing47.xml"/>
  <Override ContentType="application/vnd.openxmlformats-officedocument.drawing+xml" PartName="/xl/drawings/drawing48.xml"/>
  <Override ContentType="application/vnd.openxmlformats-officedocument.drawing+xml" PartName="/xl/drawings/drawing49.xml"/>
  <Override ContentType="application/vnd.openxmlformats-officedocument.drawing+xml" PartName="/xl/drawings/drawing50.xml"/>
  <Override ContentType="application/vnd.openxmlformats-officedocument.drawing+xml" PartName="/xl/drawings/drawing51.xml"/>
  <Override ContentType="application/vnd.openxmlformats-officedocument.drawing+xml" PartName="/xl/drawings/drawing52.xml"/>
  <Override ContentType="application/vnd.openxmlformats-officedocument.drawing+xml" PartName="/xl/drawings/drawing53.xml"/>
  <Override ContentType="application/vnd.openxmlformats-officedocument.drawing+xml" PartName="/xl/drawings/drawing54.xml"/>
  <Override ContentType="application/vnd.openxmlformats-officedocument.drawing+xml" PartName="/xl/drawings/drawing55.xml"/>
  <Override ContentType="application/vnd.openxmlformats-officedocument.drawing+xml" PartName="/xl/drawings/drawing56.xml"/>
  <Override ContentType="application/vnd.openxmlformats-officedocument.drawing+xml" PartName="/xl/drawings/drawing57.xml"/>
  <Override ContentType="application/vnd.openxmlformats-officedocument.drawing+xml" PartName="/xl/drawings/drawing58.xml"/>
  <Override ContentType="application/vnd.openxmlformats-officedocument.drawing+xml" PartName="/xl/drawings/drawing59.xml"/>
  <Override ContentType="application/vnd.openxmlformats-officedocument.drawing+xml" PartName="/xl/drawings/drawing60.xml"/>
  <Override ContentType="application/vnd.openxmlformats-officedocument.drawing+xml" PartName="/xl/drawings/drawing61.xml"/>
  <Override ContentType="application/vnd.openxmlformats-officedocument.drawing+xml" PartName="/xl/drawings/drawing62.xml"/>
  <Override ContentType="application/vnd.openxmlformats-officedocument.drawing+xml" PartName="/xl/drawings/drawing63.xml"/>
  <Override ContentType="application/vnd.openxmlformats-officedocument.drawing+xml" PartName="/xl/drawings/drawing64.xml"/>
  <Override ContentType="application/vnd.openxmlformats-officedocument.drawing+xml" PartName="/xl/drawings/drawing65.xml"/>
  <Override ContentType="application/vnd.openxmlformats-officedocument.drawing+xml" PartName="/xl/drawings/drawing66.xml"/>
  <Override ContentType="application/vnd.openxmlformats-officedocument.drawing+xml" PartName="/xl/drawings/drawing67.xml"/>
  <Override ContentType="application/vnd.openxmlformats-officedocument.drawing+xml" PartName="/xl/drawings/drawing68.xml"/>
  <Override ContentType="application/vnd.openxmlformats-officedocument.drawing+xml" PartName="/xl/drawings/drawing69.xml"/>
  <Override ContentType="application/vnd.openxmlformats-officedocument.drawing+xml" PartName="/xl/drawings/drawing7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worksheet+xml" PartName="/xl/worksheets/sheet51.xml"/>
  <Override ContentType="application/vnd.openxmlformats-officedocument.spreadsheetml.worksheet+xml" PartName="/xl/worksheets/sheet52.xml"/>
  <Override ContentType="application/vnd.openxmlformats-officedocument.spreadsheetml.worksheet+xml" PartName="/xl/worksheets/sheet53.xml"/>
  <Override ContentType="application/vnd.openxmlformats-officedocument.spreadsheetml.worksheet+xml" PartName="/xl/worksheets/sheet54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57.xml"/>
  <Override ContentType="application/vnd.openxmlformats-officedocument.spreadsheetml.worksheet+xml" PartName="/xl/worksheets/sheet58.xml"/>
  <Override ContentType="application/vnd.openxmlformats-officedocument.spreadsheetml.worksheet+xml" PartName="/xl/worksheets/sheet59.xml"/>
  <Override ContentType="application/vnd.openxmlformats-officedocument.spreadsheetml.worksheet+xml" PartName="/xl/worksheets/sheet60.xml"/>
  <Override ContentType="application/vnd.openxmlformats-officedocument.spreadsheetml.worksheet+xml" PartName="/xl/worksheets/sheet61.xml"/>
  <Override ContentType="application/vnd.openxmlformats-officedocument.spreadsheetml.worksheet+xml" PartName="/xl/worksheets/sheet62.xml"/>
  <Override ContentType="application/vnd.openxmlformats-officedocument.spreadsheetml.worksheet+xml" PartName="/xl/worksheets/sheet63.xml"/>
  <Override ContentType="application/vnd.openxmlformats-officedocument.spreadsheetml.worksheet+xml" PartName="/xl/worksheets/sheet64.xml"/>
  <Override ContentType="application/vnd.openxmlformats-officedocument.spreadsheetml.worksheet+xml" PartName="/xl/worksheets/sheet65.xml"/>
  <Override ContentType="application/vnd.openxmlformats-officedocument.spreadsheetml.worksheet+xml" PartName="/xl/worksheets/sheet66.xml"/>
  <Override ContentType="application/vnd.openxmlformats-officedocument.spreadsheetml.worksheet+xml" PartName="/xl/worksheets/sheet67.xml"/>
  <Override ContentType="application/vnd.openxmlformats-officedocument.spreadsheetml.worksheet+xml" PartName="/xl/worksheets/sheet68.xml"/>
  <Override ContentType="application/vnd.openxmlformats-officedocument.spreadsheetml.worksheet+xml" PartName="/xl/worksheets/sheet69.xml"/>
  <Override ContentType="application/vnd.openxmlformats-officedocument.spreadsheetml.worksheet+xml" PartName="/xl/worksheets/sheet7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90777" sheetId="1" r:id="rId1"/>
    <sheet name="90776" sheetId="2" r:id="rId2"/>
    <sheet name="103689" sheetId="3" r:id="rId3"/>
    <sheet name="97650" sheetId="4" r:id="rId4"/>
    <sheet name="97647" sheetId="5" r:id="rId5"/>
    <sheet name="97640" sheetId="6" r:id="rId6"/>
    <sheet name="97660" sheetId="7" r:id="rId7"/>
    <sheet name="97665" sheetId="8" r:id="rId8"/>
    <sheet name="CP-19322-PMSLM" sheetId="9" r:id="rId9"/>
    <sheet name="95875" sheetId="10" r:id="rId10"/>
    <sheet name="CP-S12631-70051337 - PMSLM" sheetId="11" r:id="rId11"/>
    <sheet name="CP-S00180-28549900 - PMSLM" sheetId="12" r:id="rId12"/>
    <sheet name="CP-S09253-66676497 - PMSLM" sheetId="13" r:id="rId13"/>
    <sheet name="92543" sheetId="14" r:id="rId14"/>
    <sheet name="92559" sheetId="15" r:id="rId15"/>
    <sheet name="94210" sheetId="16" r:id="rId16"/>
    <sheet name="102234" sheetId="17" r:id="rId17"/>
    <sheet name="96116" sheetId="18" r:id="rId18"/>
    <sheet name="CP-87257-PMSLM" sheetId="19" r:id="rId19"/>
    <sheet name="88650" sheetId="20" r:id="rId20"/>
    <sheet name="91924" sheetId="21" r:id="rId21"/>
    <sheet name="91926" sheetId="22" r:id="rId22"/>
    <sheet name="91928" sheetId="23" r:id="rId23"/>
    <sheet name="91930" sheetId="24" r:id="rId24"/>
    <sheet name="91932" sheetId="25" r:id="rId25"/>
    <sheet name="93672" sheetId="26" r:id="rId26"/>
    <sheet name="93653" sheetId="27" r:id="rId27"/>
    <sheet name="93654" sheetId="28" r:id="rId28"/>
    <sheet name="93671" sheetId="29" r:id="rId29"/>
    <sheet name="93674" sheetId="30" r:id="rId30"/>
    <sheet name="101946" sheetId="31" r:id="rId31"/>
    <sheet name="CP-S12242-90083701 - PMSLM" sheetId="32" r:id="rId32"/>
    <sheet name="96986" sheetId="33" r:id="rId33"/>
    <sheet name="104749" sheetId="34" r:id="rId34"/>
    <sheet name="CP-S00777-85667802 - PMSLM" sheetId="35" r:id="rId35"/>
    <sheet name="91898" sheetId="36" r:id="rId36"/>
    <sheet name="93018" sheetId="37" r:id="rId37"/>
    <sheet name="91875" sheetId="38" r:id="rId38"/>
    <sheet name="91877" sheetId="39" r:id="rId39"/>
    <sheet name="91836" sheetId="40" r:id="rId40"/>
    <sheet name="91834" sheetId="41" r:id="rId41"/>
    <sheet name="91840" sheetId="42" r:id="rId42"/>
    <sheet name="91893" sheetId="43" r:id="rId43"/>
    <sheet name="91890" sheetId="44" r:id="rId44"/>
    <sheet name="93008" sheetId="45" r:id="rId45"/>
    <sheet name="91862" sheetId="46" r:id="rId46"/>
    <sheet name="91863" sheetId="47" r:id="rId47"/>
    <sheet name="92002" sheetId="48" r:id="rId48"/>
    <sheet name="95817" sheetId="49" r:id="rId49"/>
    <sheet name="CP-S10909-85508067 - PMSLM" sheetId="50" r:id="rId50"/>
    <sheet name="92022" sheetId="51" r:id="rId51"/>
    <sheet name="91994" sheetId="52" r:id="rId52"/>
    <sheet name="91991" sheetId="53" r:id="rId53"/>
    <sheet name="CP-S13672-73189629 - PMSLM" sheetId="54" r:id="rId54"/>
    <sheet name="103782" sheetId="55" r:id="rId55"/>
    <sheet name="97610" sheetId="56" r:id="rId56"/>
    <sheet name="89446" sheetId="57" r:id="rId57"/>
    <sheet name="89617" sheetId="58" r:id="rId58"/>
    <sheet name="89481" sheetId="59" r:id="rId59"/>
    <sheet name="96135" sheetId="60" r:id="rId60"/>
    <sheet name="88497" sheetId="61" r:id="rId61"/>
    <sheet name="88489" sheetId="62" r:id="rId62"/>
    <sheet name="100717" sheetId="63" r:id="rId63"/>
    <sheet name="100722" sheetId="64" r:id="rId64"/>
    <sheet name="100758" sheetId="65" r:id="rId65"/>
    <sheet name="99803" sheetId="66" r:id="rId66"/>
    <sheet name="99818" sheetId="67" r:id="rId67"/>
    <sheet name="99822" sheetId="68" r:id="rId68"/>
    <sheet name="99819" sheetId="69" r:id="rId69"/>
    <sheet name="Page 70" sheetId="70" r:id="rId70"/>
  </sheets>
  <definedNames>
    <definedName name="JR_PAGE_ANCHOR_0_1">'90777'!$A$1</definedName>
    <definedName name="JR_PAGE_ANCHOR_0_2">'90776'!$A$1</definedName>
    <definedName name="JR_PAGE_ANCHOR_0_3">'103689'!$A$1</definedName>
    <definedName name="JR_PAGE_ANCHOR_0_4">'97650'!$A$1</definedName>
    <definedName name="JR_PAGE_ANCHOR_0_5">'97647'!$A$1</definedName>
    <definedName name="JR_PAGE_ANCHOR_0_6">'97640'!$A$1</definedName>
    <definedName name="JR_PAGE_ANCHOR_0_7">'97660'!$A$1</definedName>
    <definedName name="JR_PAGE_ANCHOR_0_8">'97665'!$A$1</definedName>
    <definedName name="JR_PAGE_ANCHOR_0_9">'CP-19322-PMSLM'!$A$1</definedName>
    <definedName name="JR_PAGE_ANCHOR_0_10">'95875'!$A$1</definedName>
    <definedName name="JR_PAGE_ANCHOR_0_11">'CP-S12631-70051337 - PMSLM'!$A$1</definedName>
    <definedName name="JR_PAGE_ANCHOR_0_12">'CP-S00180-28549900 - PMSLM'!$A$1</definedName>
    <definedName name="JR_PAGE_ANCHOR_0_13">'CP-S09253-66676497 - PMSLM'!$A$1</definedName>
    <definedName name="JR_PAGE_ANCHOR_0_14">'92543'!$A$1</definedName>
    <definedName name="JR_PAGE_ANCHOR_0_15">'92559'!$A$1</definedName>
    <definedName name="JR_PAGE_ANCHOR_0_16">'94210'!$A$1</definedName>
    <definedName name="JR_PAGE_ANCHOR_0_17">'102234'!$A$1</definedName>
    <definedName name="JR_PAGE_ANCHOR_0_18">'96116'!$A$1</definedName>
    <definedName name="JR_PAGE_ANCHOR_0_19">'CP-87257-PMSLM'!$A$1</definedName>
    <definedName name="JR_PAGE_ANCHOR_0_20">'88650'!$A$1</definedName>
    <definedName name="JR_PAGE_ANCHOR_0_21">'91924'!$A$1</definedName>
    <definedName name="JR_PAGE_ANCHOR_0_22">'91926'!$A$1</definedName>
    <definedName name="JR_PAGE_ANCHOR_0_23">'91928'!$A$1</definedName>
    <definedName name="JR_PAGE_ANCHOR_0_24">'91930'!$A$1</definedName>
    <definedName name="JR_PAGE_ANCHOR_0_25">'91932'!$A$1</definedName>
    <definedName name="JR_PAGE_ANCHOR_0_26">'93672'!$A$1</definedName>
    <definedName name="JR_PAGE_ANCHOR_0_27">'93653'!$A$1</definedName>
    <definedName name="JR_PAGE_ANCHOR_0_28">'93654'!$A$1</definedName>
    <definedName name="JR_PAGE_ANCHOR_0_29">'93671'!$A$1</definedName>
    <definedName name="JR_PAGE_ANCHOR_0_30">'93674'!$A$1</definedName>
    <definedName name="JR_PAGE_ANCHOR_0_31">'101946'!$A$1</definedName>
    <definedName name="JR_PAGE_ANCHOR_0_32">'CP-S12242-90083701 - PMSLM'!$A$1</definedName>
    <definedName name="JR_PAGE_ANCHOR_0_33">'96986'!$A$1</definedName>
    <definedName name="JR_PAGE_ANCHOR_0_34">'104749'!$A$1</definedName>
    <definedName name="JR_PAGE_ANCHOR_0_35">'CP-S00777-85667802 - PMSLM'!$A$1</definedName>
    <definedName name="JR_PAGE_ANCHOR_0_36">'91898'!$A$1</definedName>
    <definedName name="JR_PAGE_ANCHOR_0_37">'93018'!$A$1</definedName>
    <definedName name="JR_PAGE_ANCHOR_0_38">'91875'!$A$1</definedName>
    <definedName name="JR_PAGE_ANCHOR_0_39">'91877'!$A$1</definedName>
    <definedName name="JR_PAGE_ANCHOR_0_40">'91836'!$A$1</definedName>
    <definedName name="JR_PAGE_ANCHOR_0_41">'91834'!$A$1</definedName>
    <definedName name="JR_PAGE_ANCHOR_0_42">'91840'!$A$1</definedName>
    <definedName name="JR_PAGE_ANCHOR_0_43">'91893'!$A$1</definedName>
    <definedName name="JR_PAGE_ANCHOR_0_44">'91890'!$A$1</definedName>
    <definedName name="JR_PAGE_ANCHOR_0_45">'93008'!$A$1</definedName>
    <definedName name="JR_PAGE_ANCHOR_0_46">'91862'!$A$1</definedName>
    <definedName name="JR_PAGE_ANCHOR_0_47">'91863'!$A$1</definedName>
    <definedName name="JR_PAGE_ANCHOR_0_48">'92002'!$A$1</definedName>
    <definedName name="JR_PAGE_ANCHOR_0_49">'95817'!$A$1</definedName>
    <definedName name="JR_PAGE_ANCHOR_0_50">'CP-S10909-85508067 - PMSLM'!$A$1</definedName>
    <definedName name="JR_PAGE_ANCHOR_0_51">'92022'!$A$1</definedName>
    <definedName name="JR_PAGE_ANCHOR_0_52">'91994'!$A$1</definedName>
    <definedName name="JR_PAGE_ANCHOR_0_53">'91991'!$A$1</definedName>
    <definedName name="JR_PAGE_ANCHOR_0_54">'CP-S13672-73189629 - PMSLM'!$A$1</definedName>
    <definedName name="JR_PAGE_ANCHOR_0_55">'103782'!$A$1</definedName>
    <definedName name="JR_PAGE_ANCHOR_0_56">'97610'!$A$1</definedName>
    <definedName name="JR_PAGE_ANCHOR_0_57">'89446'!$A$1</definedName>
    <definedName name="JR_PAGE_ANCHOR_0_58">'89617'!$A$1</definedName>
    <definedName name="JR_PAGE_ANCHOR_0_59">'89481'!$A$1</definedName>
    <definedName name="JR_PAGE_ANCHOR_0_60">'96135'!$A$1</definedName>
    <definedName name="JR_PAGE_ANCHOR_0_61">'88497'!$A$1</definedName>
    <definedName name="JR_PAGE_ANCHOR_0_62">'88489'!$A$1</definedName>
    <definedName name="JR_PAGE_ANCHOR_0_63">'100717'!$A$1</definedName>
    <definedName name="JR_PAGE_ANCHOR_0_64">'100722'!$A$1</definedName>
    <definedName name="JR_PAGE_ANCHOR_0_65">'100758'!$A$1</definedName>
    <definedName name="JR_PAGE_ANCHOR_0_66">'99803'!$A$1</definedName>
    <definedName name="JR_PAGE_ANCHOR_0_67">'99818'!$A$1</definedName>
    <definedName name="JR_PAGE_ANCHOR_0_68">'99822'!$A$1</definedName>
    <definedName name="JR_PAGE_ANCHOR_0_69">'99819'!$A$1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4">
    <numFmt numFmtId="0" formatCode="General"/>
    <numFmt numFmtId="1" formatCode="#,##0.00000000"/>
    <numFmt numFmtId="2" formatCode="R$ #,##0.00"/>
    <numFmt numFmtId="3" formatCode="#,##0.00"/>
  </numFmts>
  <fonts count="7">
    <font>
      <sz val="11"/>
      <color theme="1"/>
      <name val="Calibri"/>
      <family val="2"/>
      <scheme val="minor"/>
    </font>
    <font>
      <sz val="9.0"/>
      <color rgb="000000"/>
      <name val="SansSerif"/>
      <b val="false"/>
      <i val="false"/>
      <u val="none"/>
      <strike val="false"/>
      <family val="2"/>
    </font>
    <font>
      <sz val="7.0"/>
      <color rgb="000000"/>
      <name val="Arial"/>
      <b val="true"/>
      <i val="false"/>
      <u val="none"/>
      <strike val="false"/>
      <family val="2"/>
    </font>
    <font>
      <sz val="5.0"/>
      <color rgb="000000"/>
      <name val="SansSerif"/>
      <b val="true"/>
      <i val="false"/>
      <u val="none"/>
      <strike val="false"/>
      <family val="2"/>
    </font>
    <font>
      <sz val="5.0"/>
      <color rgb="000000"/>
      <name val="Arial"/>
      <b val="true"/>
      <i val="false"/>
      <u val="none"/>
      <strike val="false"/>
      <family val="2"/>
    </font>
    <font>
      <sz val="6.0"/>
      <color rgb="000000"/>
      <name val="SansSerif"/>
      <b val="false"/>
      <i val="false"/>
      <u val="none"/>
      <strike val="false"/>
      <family val="2"/>
    </font>
    <font>
      <sz val="6.0"/>
      <color rgb="000000"/>
      <name val="Arial"/>
      <b val="true"/>
      <i val="false"/>
      <u val="none"/>
      <strike val="false"/>
      <family val="2"/>
    </font>
  </fonts>
  <fills count="15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4">
    <xf numFmtId="0" fontId="0" fillId="0" borderId="0" xfId="0" applyAlignment="1" applyProtection="1" applyNumberFormat="1" applyFont="1" applyFill="1" applyBorder="1"/>
    <xf numFmtId="0" fontId="0" fillId="2" borderId="0" xfId="0" applyAlignment="1" applyProtection="1" applyNumberFormat="1" applyFont="1" applyFill="1" applyBorder="1">
      <alignment wrapText="true"/>
      <protection hidden="false" locked="false"/>
    </xf>
    <xf numFmtId="0" fontId="1" fillId="3" borderId="1" xfId="0" applyAlignment="1" applyProtection="1" applyNumberFormat="1" applyFont="1" applyFill="1" applyBorder="1">
      <alignment wrapText="true" horizontal="left" vertical="top"/>
      <protection hidden="false" locked="true"/>
    </xf>
    <xf numFmtId="0" fontId="2" fillId="4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3" fillId="5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4" fillId="6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5" fillId="7" borderId="2" xfId="0" applyAlignment="1" applyProtection="1" applyNumberFormat="1" applyFont="1" applyFill="1" applyBorder="1">
      <alignment wrapText="true" horizontal="center" vertical="top"/>
      <protection hidden="false" locked="true"/>
    </xf>
    <xf numFmtId="0" fontId="5" fillId="8" borderId="2" xfId="0" applyAlignment="1" applyProtection="1" applyNumberFormat="1" applyFont="1" applyFill="1" applyBorder="1">
      <alignment wrapText="true" horizontal="justify" vertical="top"/>
      <protection hidden="false" locked="true"/>
    </xf>
    <xf numFmtId="1" fontId="5" fillId="9" borderId="2" xfId="0" applyAlignment="1" applyProtection="1" applyNumberFormat="1" applyFont="1" applyFill="1" applyBorder="1">
      <alignment wrapText="true" horizontal="right" vertical="top"/>
      <protection hidden="false" locked="true"/>
    </xf>
    <xf numFmtId="2" fontId="5" fillId="10" borderId="2" xfId="0" applyAlignment="1" applyProtection="1" applyNumberFormat="1" applyFont="1" applyFill="1" applyBorder="1">
      <alignment wrapText="true" horizontal="right" vertical="top"/>
      <protection hidden="false" locked="true"/>
    </xf>
    <xf numFmtId="0" fontId="3" fillId="11" borderId="2" xfId="0" applyAlignment="1" applyProtection="1" applyNumberFormat="1" applyFont="1" applyFill="1" applyBorder="1">
      <alignment wrapText="true" horizontal="right" vertical="top"/>
      <protection hidden="false" locked="true"/>
    </xf>
    <xf numFmtId="2" fontId="3" fillId="12" borderId="2" xfId="0" applyAlignment="1" applyProtection="1" applyNumberFormat="1" applyFont="1" applyFill="1" applyBorder="1">
      <alignment wrapText="true" horizontal="right" vertical="top"/>
      <protection hidden="false" locked="true"/>
    </xf>
    <xf numFmtId="0" fontId="6" fillId="13" borderId="2" xfId="0" applyAlignment="1" applyProtection="1" applyNumberFormat="1" applyFont="1" applyFill="1" applyBorder="1">
      <alignment wrapText="true" horizontal="right" vertical="center"/>
      <protection hidden="false" locked="true"/>
    </xf>
    <xf numFmtId="3" fontId="6" fillId="14" borderId="2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worksheets/sheet45.xml" Type="http://schemas.openxmlformats.org/officeDocument/2006/relationships/worksheet"/><Relationship Id="rId46" Target="worksheets/sheet46.xml" Type="http://schemas.openxmlformats.org/officeDocument/2006/relationships/worksheet"/><Relationship Id="rId47" Target="worksheets/sheet47.xml" Type="http://schemas.openxmlformats.org/officeDocument/2006/relationships/worksheet"/><Relationship Id="rId48" Target="worksheets/sheet48.xml" Type="http://schemas.openxmlformats.org/officeDocument/2006/relationships/worksheet"/><Relationship Id="rId49" Target="worksheets/sheet49.xml" Type="http://schemas.openxmlformats.org/officeDocument/2006/relationships/worksheet"/><Relationship Id="rId5" Target="worksheets/sheet5.xml" Type="http://schemas.openxmlformats.org/officeDocument/2006/relationships/worksheet"/><Relationship Id="rId50" Target="worksheets/sheet50.xml" Type="http://schemas.openxmlformats.org/officeDocument/2006/relationships/worksheet"/><Relationship Id="rId51" Target="worksheets/sheet51.xml" Type="http://schemas.openxmlformats.org/officeDocument/2006/relationships/worksheet"/><Relationship Id="rId52" Target="worksheets/sheet52.xml" Type="http://schemas.openxmlformats.org/officeDocument/2006/relationships/worksheet"/><Relationship Id="rId53" Target="worksheets/sheet53.xml" Type="http://schemas.openxmlformats.org/officeDocument/2006/relationships/worksheet"/><Relationship Id="rId54" Target="worksheets/sheet54.xml" Type="http://schemas.openxmlformats.org/officeDocument/2006/relationships/worksheet"/><Relationship Id="rId55" Target="worksheets/sheet55.xml" Type="http://schemas.openxmlformats.org/officeDocument/2006/relationships/worksheet"/><Relationship Id="rId56" Target="worksheets/sheet56.xml" Type="http://schemas.openxmlformats.org/officeDocument/2006/relationships/worksheet"/><Relationship Id="rId57" Target="worksheets/sheet57.xml" Type="http://schemas.openxmlformats.org/officeDocument/2006/relationships/worksheet"/><Relationship Id="rId58" Target="worksheets/sheet58.xml" Type="http://schemas.openxmlformats.org/officeDocument/2006/relationships/worksheet"/><Relationship Id="rId59" Target="worksheets/sheet59.xml" Type="http://schemas.openxmlformats.org/officeDocument/2006/relationships/worksheet"/><Relationship Id="rId6" Target="worksheets/sheet6.xml" Type="http://schemas.openxmlformats.org/officeDocument/2006/relationships/worksheet"/><Relationship Id="rId60" Target="worksheets/sheet60.xml" Type="http://schemas.openxmlformats.org/officeDocument/2006/relationships/worksheet"/><Relationship Id="rId61" Target="worksheets/sheet61.xml" Type="http://schemas.openxmlformats.org/officeDocument/2006/relationships/worksheet"/><Relationship Id="rId62" Target="worksheets/sheet62.xml" Type="http://schemas.openxmlformats.org/officeDocument/2006/relationships/worksheet"/><Relationship Id="rId63" Target="worksheets/sheet63.xml" Type="http://schemas.openxmlformats.org/officeDocument/2006/relationships/worksheet"/><Relationship Id="rId64" Target="worksheets/sheet64.xml" Type="http://schemas.openxmlformats.org/officeDocument/2006/relationships/worksheet"/><Relationship Id="rId65" Target="worksheets/sheet65.xml" Type="http://schemas.openxmlformats.org/officeDocument/2006/relationships/worksheet"/><Relationship Id="rId66" Target="worksheets/sheet66.xml" Type="http://schemas.openxmlformats.org/officeDocument/2006/relationships/worksheet"/><Relationship Id="rId67" Target="worksheets/sheet67.xml" Type="http://schemas.openxmlformats.org/officeDocument/2006/relationships/worksheet"/><Relationship Id="rId68" Target="worksheets/sheet68.xml" Type="http://schemas.openxmlformats.org/officeDocument/2006/relationships/worksheet"/><Relationship Id="rId69" Target="worksheets/sheet69.xml" Type="http://schemas.openxmlformats.org/officeDocument/2006/relationships/worksheet"/><Relationship Id="rId7" Target="worksheets/sheet7.xml" Type="http://schemas.openxmlformats.org/officeDocument/2006/relationships/worksheet"/><Relationship Id="rId70" Target="worksheets/sheet70.xml" Type="http://schemas.openxmlformats.org/officeDocument/2006/relationships/worksheet"/><Relationship Id="rId72" Target="sharedStrings.xml" Type="http://schemas.openxmlformats.org/officeDocument/2006/relationships/sharedStrings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Relationship Id="rIdSt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5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9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5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6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Dr10" Target="../drawings/drawing10.xml" Type="http://schemas.openxmlformats.org/officeDocument/2006/relationships/drawing"/></Relationships>
</file>

<file path=xl/worksheets/_rels/sheet11.xml.rels><?xml version="1.0" encoding="UTF-8" standalone="yes"?><Relationships xmlns="http://schemas.openxmlformats.org/package/2006/relationships"><Relationship Id="rIdDr11" Target="../drawings/drawing11.xml" Type="http://schemas.openxmlformats.org/officeDocument/2006/relationships/drawing"/></Relationships>
</file>

<file path=xl/worksheets/_rels/sheet12.xml.rels><?xml version="1.0" encoding="UTF-8" standalone="yes"?><Relationships xmlns="http://schemas.openxmlformats.org/package/2006/relationships"><Relationship Id="rIdDr12" Target="../drawings/drawing12.xml" Type="http://schemas.openxmlformats.org/officeDocument/2006/relationships/drawing"/></Relationships>
</file>

<file path=xl/worksheets/_rels/sheet13.xml.rels><?xml version="1.0" encoding="UTF-8" standalone="yes"?><Relationships xmlns="http://schemas.openxmlformats.org/package/2006/relationships"><Relationship Id="rIdDr13" Target="../drawings/drawing13.xml" Type="http://schemas.openxmlformats.org/officeDocument/2006/relationships/drawing"/></Relationships>
</file>

<file path=xl/worksheets/_rels/sheet14.xml.rels><?xml version="1.0" encoding="UTF-8" standalone="yes"?><Relationships xmlns="http://schemas.openxmlformats.org/package/2006/relationships"><Relationship Id="rIdDr14" Target="../drawings/drawing14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Dr15" Target="../drawings/drawing15.xml" Type="http://schemas.openxmlformats.org/officeDocument/2006/relationships/drawing"/></Relationships>
</file>

<file path=xl/worksheets/_rels/sheet16.xml.rels><?xml version="1.0" encoding="UTF-8" standalone="yes"?><Relationships xmlns="http://schemas.openxmlformats.org/package/2006/relationships"><Relationship Id="rIdDr16" Target="../drawings/drawing16.xml" Type="http://schemas.openxmlformats.org/officeDocument/2006/relationships/drawing"/></Relationships>
</file>

<file path=xl/worksheets/_rels/sheet17.xml.rels><?xml version="1.0" encoding="UTF-8" standalone="yes"?><Relationships xmlns="http://schemas.openxmlformats.org/package/2006/relationships"><Relationship Id="rIdDr17" Target="../drawings/drawing17.xml" Type="http://schemas.openxmlformats.org/officeDocument/2006/relationships/drawing"/></Relationships>
</file>

<file path=xl/worksheets/_rels/sheet18.xml.rels><?xml version="1.0" encoding="UTF-8" standalone="yes"?><Relationships xmlns="http://schemas.openxmlformats.org/package/2006/relationships"><Relationship Id="rIdDr18" Target="../drawings/drawing18.xml" Type="http://schemas.openxmlformats.org/officeDocument/2006/relationships/drawing"/></Relationships>
</file>

<file path=xl/worksheets/_rels/sheet19.xml.rels><?xml version="1.0" encoding="UTF-8" standalone="yes"?><Relationships xmlns="http://schemas.openxmlformats.org/package/2006/relationships"><Relationship Id="rIdDr19" Target="../drawings/drawing19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Dr2" Target="../drawings/drawing2.xml" Type="http://schemas.openxmlformats.org/officeDocument/2006/relationships/drawing"/></Relationships>
</file>

<file path=xl/worksheets/_rels/sheet20.xml.rels><?xml version="1.0" encoding="UTF-8" standalone="yes"?><Relationships xmlns="http://schemas.openxmlformats.org/package/2006/relationships"><Relationship Id="rIdDr20" Target="../drawings/drawing20.xml" Type="http://schemas.openxmlformats.org/officeDocument/2006/relationships/drawing"/></Relationships>
</file>

<file path=xl/worksheets/_rels/sheet21.xml.rels><?xml version="1.0" encoding="UTF-8" standalone="yes"?><Relationships xmlns="http://schemas.openxmlformats.org/package/2006/relationships"><Relationship Id="rIdDr21" Target="../drawings/drawing21.xml" Type="http://schemas.openxmlformats.org/officeDocument/2006/relationships/drawing"/></Relationships>
</file>

<file path=xl/worksheets/_rels/sheet22.xml.rels><?xml version="1.0" encoding="UTF-8" standalone="yes"?><Relationships xmlns="http://schemas.openxmlformats.org/package/2006/relationships"><Relationship Id="rIdDr22" Target="../drawings/drawing22.xml" Type="http://schemas.openxmlformats.org/officeDocument/2006/relationships/drawing"/></Relationships>
</file>

<file path=xl/worksheets/_rels/sheet23.xml.rels><?xml version="1.0" encoding="UTF-8" standalone="yes"?><Relationships xmlns="http://schemas.openxmlformats.org/package/2006/relationships"><Relationship Id="rIdDr23" Target="../drawings/drawing23.xml" Type="http://schemas.openxmlformats.org/officeDocument/2006/relationships/drawing"/></Relationships>
</file>

<file path=xl/worksheets/_rels/sheet24.xml.rels><?xml version="1.0" encoding="UTF-8" standalone="yes"?><Relationships xmlns="http://schemas.openxmlformats.org/package/2006/relationships"><Relationship Id="rIdDr24" Target="../drawings/drawing24.xml" Type="http://schemas.openxmlformats.org/officeDocument/2006/relationships/drawing"/></Relationships>
</file>

<file path=xl/worksheets/_rels/sheet25.xml.rels><?xml version="1.0" encoding="UTF-8" standalone="yes"?><Relationships xmlns="http://schemas.openxmlformats.org/package/2006/relationships"><Relationship Id="rIdDr25" Target="../drawings/drawing25.xml" Type="http://schemas.openxmlformats.org/officeDocument/2006/relationships/drawing"/></Relationships>
</file>

<file path=xl/worksheets/_rels/sheet26.xml.rels><?xml version="1.0" encoding="UTF-8" standalone="yes"?><Relationships xmlns="http://schemas.openxmlformats.org/package/2006/relationships"><Relationship Id="rIdDr26" Target="../drawings/drawing26.xml" Type="http://schemas.openxmlformats.org/officeDocument/2006/relationships/drawing"/></Relationships>
</file>

<file path=xl/worksheets/_rels/sheet27.xml.rels><?xml version="1.0" encoding="UTF-8" standalone="yes"?><Relationships xmlns="http://schemas.openxmlformats.org/package/2006/relationships"><Relationship Id="rIdDr27" Target="../drawings/drawing27.xml" Type="http://schemas.openxmlformats.org/officeDocument/2006/relationships/drawing"/></Relationships>
</file>

<file path=xl/worksheets/_rels/sheet28.xml.rels><?xml version="1.0" encoding="UTF-8" standalone="yes"?><Relationships xmlns="http://schemas.openxmlformats.org/package/2006/relationships"><Relationship Id="rIdDr28" Target="../drawings/drawing28.xml" Type="http://schemas.openxmlformats.org/officeDocument/2006/relationships/drawing"/></Relationships>
</file>

<file path=xl/worksheets/_rels/sheet29.xml.rels><?xml version="1.0" encoding="UTF-8" standalone="yes"?><Relationships xmlns="http://schemas.openxmlformats.org/package/2006/relationships"><Relationship Id="rIdDr29" Target="../drawings/drawing29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Dr3" Target="../drawings/drawing3.xml" Type="http://schemas.openxmlformats.org/officeDocument/2006/relationships/drawing"/></Relationships>
</file>

<file path=xl/worksheets/_rels/sheet30.xml.rels><?xml version="1.0" encoding="UTF-8" standalone="yes"?><Relationships xmlns="http://schemas.openxmlformats.org/package/2006/relationships"><Relationship Id="rIdDr30" Target="../drawings/drawing30.xml" Type="http://schemas.openxmlformats.org/officeDocument/2006/relationships/drawing"/></Relationships>
</file>

<file path=xl/worksheets/_rels/sheet31.xml.rels><?xml version="1.0" encoding="UTF-8" standalone="yes"?><Relationships xmlns="http://schemas.openxmlformats.org/package/2006/relationships"><Relationship Id="rIdDr31" Target="../drawings/drawing31.xml" Type="http://schemas.openxmlformats.org/officeDocument/2006/relationships/drawing"/></Relationships>
</file>

<file path=xl/worksheets/_rels/sheet32.xml.rels><?xml version="1.0" encoding="UTF-8" standalone="yes"?><Relationships xmlns="http://schemas.openxmlformats.org/package/2006/relationships"><Relationship Id="rIdDr32" Target="../drawings/drawing32.xml" Type="http://schemas.openxmlformats.org/officeDocument/2006/relationships/drawing"/></Relationships>
</file>

<file path=xl/worksheets/_rels/sheet33.xml.rels><?xml version="1.0" encoding="UTF-8" standalone="yes"?><Relationships xmlns="http://schemas.openxmlformats.org/package/2006/relationships"><Relationship Id="rIdDr33" Target="../drawings/drawing33.xml" Type="http://schemas.openxmlformats.org/officeDocument/2006/relationships/drawing"/></Relationships>
</file>

<file path=xl/worksheets/_rels/sheet34.xml.rels><?xml version="1.0" encoding="UTF-8" standalone="yes"?><Relationships xmlns="http://schemas.openxmlformats.org/package/2006/relationships"><Relationship Id="rIdDr34" Target="../drawings/drawing34.xml" Type="http://schemas.openxmlformats.org/officeDocument/2006/relationships/drawing"/></Relationships>
</file>

<file path=xl/worksheets/_rels/sheet35.xml.rels><?xml version="1.0" encoding="UTF-8" standalone="yes"?><Relationships xmlns="http://schemas.openxmlformats.org/package/2006/relationships"><Relationship Id="rIdDr35" Target="../drawings/drawing35.xml" Type="http://schemas.openxmlformats.org/officeDocument/2006/relationships/drawing"/></Relationships>
</file>

<file path=xl/worksheets/_rels/sheet36.xml.rels><?xml version="1.0" encoding="UTF-8" standalone="yes"?><Relationships xmlns="http://schemas.openxmlformats.org/package/2006/relationships"><Relationship Id="rIdDr36" Target="../drawings/drawing36.xml" Type="http://schemas.openxmlformats.org/officeDocument/2006/relationships/drawing"/></Relationships>
</file>

<file path=xl/worksheets/_rels/sheet37.xml.rels><?xml version="1.0" encoding="UTF-8" standalone="yes"?><Relationships xmlns="http://schemas.openxmlformats.org/package/2006/relationships"><Relationship Id="rIdDr37" Target="../drawings/drawing37.xml" Type="http://schemas.openxmlformats.org/officeDocument/2006/relationships/drawing"/></Relationships>
</file>

<file path=xl/worksheets/_rels/sheet38.xml.rels><?xml version="1.0" encoding="UTF-8" standalone="yes"?><Relationships xmlns="http://schemas.openxmlformats.org/package/2006/relationships"><Relationship Id="rIdDr38" Target="../drawings/drawing38.xml" Type="http://schemas.openxmlformats.org/officeDocument/2006/relationships/drawing"/></Relationships>
</file>

<file path=xl/worksheets/_rels/sheet39.xml.rels><?xml version="1.0" encoding="UTF-8" standalone="yes"?><Relationships xmlns="http://schemas.openxmlformats.org/package/2006/relationships"><Relationship Id="rIdDr39" Target="../drawings/drawing39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Dr4" Target="../drawings/drawing4.xml" Type="http://schemas.openxmlformats.org/officeDocument/2006/relationships/drawing"/></Relationships>
</file>

<file path=xl/worksheets/_rels/sheet40.xml.rels><?xml version="1.0" encoding="UTF-8" standalone="yes"?><Relationships xmlns="http://schemas.openxmlformats.org/package/2006/relationships"><Relationship Id="rIdDr40" Target="../drawings/drawing40.xml" Type="http://schemas.openxmlformats.org/officeDocument/2006/relationships/drawing"/></Relationships>
</file>

<file path=xl/worksheets/_rels/sheet41.xml.rels><?xml version="1.0" encoding="UTF-8" standalone="yes"?><Relationships xmlns="http://schemas.openxmlformats.org/package/2006/relationships"><Relationship Id="rIdDr41" Target="../drawings/drawing41.xml" Type="http://schemas.openxmlformats.org/officeDocument/2006/relationships/drawing"/></Relationships>
</file>

<file path=xl/worksheets/_rels/sheet42.xml.rels><?xml version="1.0" encoding="UTF-8" standalone="yes"?><Relationships xmlns="http://schemas.openxmlformats.org/package/2006/relationships"><Relationship Id="rIdDr42" Target="../drawings/drawing42.xml" Type="http://schemas.openxmlformats.org/officeDocument/2006/relationships/drawing"/></Relationships>
</file>

<file path=xl/worksheets/_rels/sheet43.xml.rels><?xml version="1.0" encoding="UTF-8" standalone="yes"?><Relationships xmlns="http://schemas.openxmlformats.org/package/2006/relationships"><Relationship Id="rIdDr43" Target="../drawings/drawing43.xml" Type="http://schemas.openxmlformats.org/officeDocument/2006/relationships/drawing"/></Relationships>
</file>

<file path=xl/worksheets/_rels/sheet44.xml.rels><?xml version="1.0" encoding="UTF-8" standalone="yes"?><Relationships xmlns="http://schemas.openxmlformats.org/package/2006/relationships"><Relationship Id="rIdDr44" Target="../drawings/drawing44.xml" Type="http://schemas.openxmlformats.org/officeDocument/2006/relationships/drawing"/></Relationships>
</file>

<file path=xl/worksheets/_rels/sheet45.xml.rels><?xml version="1.0" encoding="UTF-8" standalone="yes"?><Relationships xmlns="http://schemas.openxmlformats.org/package/2006/relationships"><Relationship Id="rIdDr45" Target="../drawings/drawing45.xml" Type="http://schemas.openxmlformats.org/officeDocument/2006/relationships/drawing"/></Relationships>
</file>

<file path=xl/worksheets/_rels/sheet46.xml.rels><?xml version="1.0" encoding="UTF-8" standalone="yes"?><Relationships xmlns="http://schemas.openxmlformats.org/package/2006/relationships"><Relationship Id="rIdDr46" Target="../drawings/drawing46.xml" Type="http://schemas.openxmlformats.org/officeDocument/2006/relationships/drawing"/></Relationships>
</file>

<file path=xl/worksheets/_rels/sheet47.xml.rels><?xml version="1.0" encoding="UTF-8" standalone="yes"?><Relationships xmlns="http://schemas.openxmlformats.org/package/2006/relationships"><Relationship Id="rIdDr47" Target="../drawings/drawing47.xml" Type="http://schemas.openxmlformats.org/officeDocument/2006/relationships/drawing"/></Relationships>
</file>

<file path=xl/worksheets/_rels/sheet48.xml.rels><?xml version="1.0" encoding="UTF-8" standalone="yes"?><Relationships xmlns="http://schemas.openxmlformats.org/package/2006/relationships"><Relationship Id="rIdDr48" Target="../drawings/drawing48.xml" Type="http://schemas.openxmlformats.org/officeDocument/2006/relationships/drawing"/></Relationships>
</file>

<file path=xl/worksheets/_rels/sheet49.xml.rels><?xml version="1.0" encoding="UTF-8" standalone="yes"?><Relationships xmlns="http://schemas.openxmlformats.org/package/2006/relationships"><Relationship Id="rIdDr49" Target="../drawings/drawing49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Dr5" Target="../drawings/drawing5.xml" Type="http://schemas.openxmlformats.org/officeDocument/2006/relationships/drawing"/></Relationships>
</file>

<file path=xl/worksheets/_rels/sheet50.xml.rels><?xml version="1.0" encoding="UTF-8" standalone="yes"?><Relationships xmlns="http://schemas.openxmlformats.org/package/2006/relationships"><Relationship Id="rIdDr50" Target="../drawings/drawing50.xml" Type="http://schemas.openxmlformats.org/officeDocument/2006/relationships/drawing"/></Relationships>
</file>

<file path=xl/worksheets/_rels/sheet51.xml.rels><?xml version="1.0" encoding="UTF-8" standalone="yes"?><Relationships xmlns="http://schemas.openxmlformats.org/package/2006/relationships"><Relationship Id="rIdDr51" Target="../drawings/drawing51.xml" Type="http://schemas.openxmlformats.org/officeDocument/2006/relationships/drawing"/></Relationships>
</file>

<file path=xl/worksheets/_rels/sheet52.xml.rels><?xml version="1.0" encoding="UTF-8" standalone="yes"?><Relationships xmlns="http://schemas.openxmlformats.org/package/2006/relationships"><Relationship Id="rIdDr52" Target="../drawings/drawing52.xml" Type="http://schemas.openxmlformats.org/officeDocument/2006/relationships/drawing"/></Relationships>
</file>

<file path=xl/worksheets/_rels/sheet53.xml.rels><?xml version="1.0" encoding="UTF-8" standalone="yes"?><Relationships xmlns="http://schemas.openxmlformats.org/package/2006/relationships"><Relationship Id="rIdDr53" Target="../drawings/drawing53.xml" Type="http://schemas.openxmlformats.org/officeDocument/2006/relationships/drawing"/></Relationships>
</file>

<file path=xl/worksheets/_rels/sheet54.xml.rels><?xml version="1.0" encoding="UTF-8" standalone="yes"?><Relationships xmlns="http://schemas.openxmlformats.org/package/2006/relationships"><Relationship Id="rIdDr54" Target="../drawings/drawing54.xml" Type="http://schemas.openxmlformats.org/officeDocument/2006/relationships/drawing"/></Relationships>
</file>

<file path=xl/worksheets/_rels/sheet55.xml.rels><?xml version="1.0" encoding="UTF-8" standalone="yes"?><Relationships xmlns="http://schemas.openxmlformats.org/package/2006/relationships"><Relationship Id="rIdDr55" Target="../drawings/drawing55.xml" Type="http://schemas.openxmlformats.org/officeDocument/2006/relationships/drawing"/></Relationships>
</file>

<file path=xl/worksheets/_rels/sheet56.xml.rels><?xml version="1.0" encoding="UTF-8" standalone="yes"?><Relationships xmlns="http://schemas.openxmlformats.org/package/2006/relationships"><Relationship Id="rIdDr56" Target="../drawings/drawing56.xml" Type="http://schemas.openxmlformats.org/officeDocument/2006/relationships/drawing"/></Relationships>
</file>

<file path=xl/worksheets/_rels/sheet57.xml.rels><?xml version="1.0" encoding="UTF-8" standalone="yes"?><Relationships xmlns="http://schemas.openxmlformats.org/package/2006/relationships"><Relationship Id="rIdDr57" Target="../drawings/drawing57.xml" Type="http://schemas.openxmlformats.org/officeDocument/2006/relationships/drawing"/></Relationships>
</file>

<file path=xl/worksheets/_rels/sheet58.xml.rels><?xml version="1.0" encoding="UTF-8" standalone="yes"?><Relationships xmlns="http://schemas.openxmlformats.org/package/2006/relationships"><Relationship Id="rIdDr58" Target="../drawings/drawing58.xml" Type="http://schemas.openxmlformats.org/officeDocument/2006/relationships/drawing"/></Relationships>
</file>

<file path=xl/worksheets/_rels/sheet59.xml.rels><?xml version="1.0" encoding="UTF-8" standalone="yes"?><Relationships xmlns="http://schemas.openxmlformats.org/package/2006/relationships"><Relationship Id="rIdDr59" Target="../drawings/drawing59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Dr6" Target="../drawings/drawing6.xml" Type="http://schemas.openxmlformats.org/officeDocument/2006/relationships/drawing"/></Relationships>
</file>

<file path=xl/worksheets/_rels/sheet60.xml.rels><?xml version="1.0" encoding="UTF-8" standalone="yes"?><Relationships xmlns="http://schemas.openxmlformats.org/package/2006/relationships"><Relationship Id="rIdDr60" Target="../drawings/drawing60.xml" Type="http://schemas.openxmlformats.org/officeDocument/2006/relationships/drawing"/></Relationships>
</file>

<file path=xl/worksheets/_rels/sheet61.xml.rels><?xml version="1.0" encoding="UTF-8" standalone="yes"?><Relationships xmlns="http://schemas.openxmlformats.org/package/2006/relationships"><Relationship Id="rIdDr61" Target="../drawings/drawing61.xml" Type="http://schemas.openxmlformats.org/officeDocument/2006/relationships/drawing"/></Relationships>
</file>

<file path=xl/worksheets/_rels/sheet62.xml.rels><?xml version="1.0" encoding="UTF-8" standalone="yes"?><Relationships xmlns="http://schemas.openxmlformats.org/package/2006/relationships"><Relationship Id="rIdDr62" Target="../drawings/drawing62.xml" Type="http://schemas.openxmlformats.org/officeDocument/2006/relationships/drawing"/></Relationships>
</file>

<file path=xl/worksheets/_rels/sheet63.xml.rels><?xml version="1.0" encoding="UTF-8" standalone="yes"?><Relationships xmlns="http://schemas.openxmlformats.org/package/2006/relationships"><Relationship Id="rIdDr63" Target="../drawings/drawing63.xml" Type="http://schemas.openxmlformats.org/officeDocument/2006/relationships/drawing"/></Relationships>
</file>

<file path=xl/worksheets/_rels/sheet64.xml.rels><?xml version="1.0" encoding="UTF-8" standalone="yes"?><Relationships xmlns="http://schemas.openxmlformats.org/package/2006/relationships"><Relationship Id="rIdDr64" Target="../drawings/drawing64.xml" Type="http://schemas.openxmlformats.org/officeDocument/2006/relationships/drawing"/></Relationships>
</file>

<file path=xl/worksheets/_rels/sheet65.xml.rels><?xml version="1.0" encoding="UTF-8" standalone="yes"?><Relationships xmlns="http://schemas.openxmlformats.org/package/2006/relationships"><Relationship Id="rIdDr65" Target="../drawings/drawing65.xml" Type="http://schemas.openxmlformats.org/officeDocument/2006/relationships/drawing"/></Relationships>
</file>

<file path=xl/worksheets/_rels/sheet66.xml.rels><?xml version="1.0" encoding="UTF-8" standalone="yes"?><Relationships xmlns="http://schemas.openxmlformats.org/package/2006/relationships"><Relationship Id="rIdDr66" Target="../drawings/drawing66.xml" Type="http://schemas.openxmlformats.org/officeDocument/2006/relationships/drawing"/></Relationships>
</file>

<file path=xl/worksheets/_rels/sheet67.xml.rels><?xml version="1.0" encoding="UTF-8" standalone="yes"?><Relationships xmlns="http://schemas.openxmlformats.org/package/2006/relationships"><Relationship Id="rIdDr67" Target="../drawings/drawing67.xml" Type="http://schemas.openxmlformats.org/officeDocument/2006/relationships/drawing"/></Relationships>
</file>

<file path=xl/worksheets/_rels/sheet68.xml.rels><?xml version="1.0" encoding="UTF-8" standalone="yes"?><Relationships xmlns="http://schemas.openxmlformats.org/package/2006/relationships"><Relationship Id="rIdDr68" Target="../drawings/drawing68.xml" Type="http://schemas.openxmlformats.org/officeDocument/2006/relationships/drawing"/></Relationships>
</file>

<file path=xl/worksheets/_rels/sheet69.xml.rels><?xml version="1.0" encoding="UTF-8" standalone="yes"?><Relationships xmlns="http://schemas.openxmlformats.org/package/2006/relationships"><Relationship Id="rIdDr69" Target="../drawings/drawing69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Dr7" Target="../drawings/drawing7.xml" Type="http://schemas.openxmlformats.org/officeDocument/2006/relationships/drawing"/></Relationships>
</file>

<file path=xl/worksheets/_rels/sheet70.xml.rels><?xml version="1.0" encoding="UTF-8" standalone="yes"?><Relationships xmlns="http://schemas.openxmlformats.org/package/2006/relationships"><Relationship Id="rIdDr70" Target="../drawings/drawing70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Dr8" Target="../drawings/drawing8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Dr9" Target="..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3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90777 ENGENHEIRO CIVIL DE OBRA JUNIOR COM ENCARGOS COMPLEMENTARES (H)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00037370</t>
          </r>
        </is>
      </c>
      <c r="B4" s="7" t="inlineStr">
        <is>
          <r>
            <t xml:space="preserve">ALIMENTACAO - HORISTA (COLETADO CAIXA - ENCARGOS COMPLEMENTARES)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1.0</v>
      </c>
      <c r="F4" s="9" t="n">
        <v>2.79</v>
      </c>
      <c r="G4" s="9" t="n">
        <f>TRUNC(TRUNC(E4,8)*F4,2)</f>
        <v>2.79</v>
      </c>
    </row>
    <row r="5" customHeight="1" ht="21">
      <c r="A5" s="6" t="inlineStr">
        <is>
          <r>
            <t xml:space="preserve">00043486</t>
          </r>
        </is>
      </c>
      <c r="B5" s="7" t="inlineStr">
        <is>
          <r>
            <t xml:space="preserve">EPI - FAMILIA ENGENHEIRO CIVIL - HORISTA (ENCARGOS COMPLEMENTARES - COLETADO CAIXA)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H</t>
          </r>
        </is>
      </c>
      <c r="E5" s="8" t="n">
        <v>1.0</v>
      </c>
      <c r="F5" s="9" t="n">
        <v>0.77</v>
      </c>
      <c r="G5" s="9" t="n">
        <f>TRUNC(TRUNC(E5,8)*F5,2)</f>
        <v>0.77</v>
      </c>
    </row>
    <row r="6" customHeight="1" ht="21">
      <c r="A6" s="6" t="inlineStr">
        <is>
          <r>
            <t xml:space="preserve">00037372</t>
          </r>
        </is>
      </c>
      <c r="B6" s="7" t="inlineStr">
        <is>
          <r>
            <t xml:space="preserve">EXAMES - HORISTA (COLETADO CAIXA - ENCARGOS COMPLEMENTARES)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H</t>
          </r>
        </is>
      </c>
      <c r="E6" s="8" t="n">
        <v>1.0</v>
      </c>
      <c r="F6" s="9" t="n">
        <v>1.43</v>
      </c>
      <c r="G6" s="9" t="n">
        <f>TRUNC(TRUNC(E6,8)*F6,2)</f>
        <v>1.43</v>
      </c>
    </row>
    <row r="7" customHeight="1" ht="21">
      <c r="A7" s="6" t="inlineStr">
        <is>
          <r>
            <t xml:space="preserve">00043462</t>
          </r>
        </is>
      </c>
      <c r="B7" s="7" t="inlineStr">
        <is>
          <r>
            <t xml:space="preserve">FERRAMENTAS - FAMILIA ENGENHEIRO CIVIL - HORISTA (ENCARGOS COMPLEMENTARES - COLETADO CAIXA)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1.0</v>
      </c>
      <c r="F7" s="9" t="n">
        <v>0.01</v>
      </c>
      <c r="G7" s="9" t="n">
        <f>TRUNC(TRUNC(E7,8)*F7,2)</f>
        <v>0.01</v>
      </c>
    </row>
    <row r="8" customHeight="1" ht="21">
      <c r="A8" s="6" t="inlineStr">
        <is>
          <r>
            <t xml:space="preserve">00037373</t>
          </r>
        </is>
      </c>
      <c r="B8" s="7" t="inlineStr">
        <is>
          <r>
            <t xml:space="preserve">SEGURO - HORISTA (COLETADO CAIXA - ENCARGOS COMPLEMENTARES)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1.0</v>
      </c>
      <c r="F8" s="9" t="n">
        <v>0.08</v>
      </c>
      <c r="G8" s="9" t="n">
        <f>TRUNC(TRUNC(E8,8)*F8,2)</f>
        <v>0.08</v>
      </c>
    </row>
    <row r="9" customHeight="1" ht="15">
      <c r="A9" s="1" t="inlineStr"/>
      <c r="B9" s="1" t="inlineStr"/>
      <c r="C9" s="1" t="inlineStr"/>
      <c r="D9" s="1" t="inlineStr"/>
      <c r="E9" s="10" t="inlineStr">
        <is>
          <r>
            <t xml:space="preserve">TOTAL Encargos Complementares:</t>
          </r>
        </is>
      </c>
      <c r="F9" s="10" t="inlineStr"/>
      <c r="G9" s="11" t="n">
        <f>SUM(G4:G8)</f>
        <v>5.08</v>
      </c>
    </row>
    <row r="10" customHeight="1" ht="15">
      <c r="A10" s="4" t="inlineStr">
        <is>
          <r>
            <t xml:space="preserve">Mão de Obra</t>
          </r>
        </is>
      </c>
      <c r="B10" s="4" t="inlineStr"/>
      <c r="C10" s="5" t="inlineStr">
        <is>
          <r>
            <t xml:space="preserve">FONTE</t>
          </r>
        </is>
      </c>
      <c r="D10" s="5" t="inlineStr">
        <is>
          <r>
            <t xml:space="preserve">UNID</t>
          </r>
        </is>
      </c>
      <c r="E10" s="5" t="inlineStr">
        <is>
          <r>
            <t xml:space="preserve">COEFICIENTE</t>
          </r>
        </is>
      </c>
      <c r="F10" s="5" t="inlineStr">
        <is>
          <r>
            <t xml:space="preserve">PREÇO UNITÁRIO</t>
          </r>
        </is>
      </c>
      <c r="G10" s="5" t="inlineStr">
        <is>
          <r>
            <t xml:space="preserve">TOTAL</t>
          </r>
        </is>
      </c>
    </row>
    <row r="11" customHeight="1" ht="15">
      <c r="A11" s="6" t="inlineStr">
        <is>
          <r>
            <t xml:space="preserve">00002706</t>
          </r>
        </is>
      </c>
      <c r="B11" s="7" t="inlineStr">
        <is>
          <r>
            <t xml:space="preserve">ENGENHEIRO CIVIL DE OBRA JUNIOR (HORISTA)</t>
          </r>
        </is>
      </c>
      <c r="C11" s="6" t="inlineStr">
        <is>
          <r>
            <t xml:space="preserve">SINAPI</t>
          </r>
        </is>
      </c>
      <c r="D11" s="6" t="inlineStr">
        <is>
          <r>
            <t xml:space="preserve">H</t>
          </r>
        </is>
      </c>
      <c r="E11" s="8" t="n">
        <v>1.0</v>
      </c>
      <c r="F11" s="9" t="n">
        <v>125.41</v>
      </c>
      <c r="G11" s="9" t="n">
        <f>TRUNC(TRUNC(E11,8)*F11,2)</f>
        <v>125.41</v>
      </c>
    </row>
    <row r="12" customHeight="1" ht="15">
      <c r="A12" s="1" t="inlineStr"/>
      <c r="B12" s="1" t="inlineStr"/>
      <c r="C12" s="1" t="inlineStr"/>
      <c r="D12" s="1" t="inlineStr"/>
      <c r="E12" s="10" t="inlineStr">
        <is>
          <r>
            <t xml:space="preserve">TOTAL Mão de Obra:</t>
          </r>
        </is>
      </c>
      <c r="F12" s="10" t="inlineStr"/>
      <c r="G12" s="11" t="n">
        <f>SUM(G11:G11)</f>
        <v>125.41</v>
      </c>
    </row>
    <row r="13" customHeight="1" ht="15">
      <c r="A13" s="4" t="inlineStr">
        <is>
          <r>
            <t xml:space="preserve">Serviço</t>
          </r>
        </is>
      </c>
      <c r="B13" s="4" t="inlineStr"/>
      <c r="C13" s="5" t="inlineStr">
        <is>
          <r>
            <t xml:space="preserve">FONTE</t>
          </r>
        </is>
      </c>
      <c r="D13" s="5" t="inlineStr">
        <is>
          <r>
            <t xml:space="preserve">UNID</t>
          </r>
        </is>
      </c>
      <c r="E13" s="5" t="inlineStr">
        <is>
          <r>
            <t xml:space="preserve">COEFICIENTE</t>
          </r>
        </is>
      </c>
      <c r="F13" s="5" t="inlineStr">
        <is>
          <r>
            <t xml:space="preserve">PREÇO UNITÁRIO</t>
          </r>
        </is>
      </c>
      <c r="G13" s="5" t="inlineStr">
        <is>
          <r>
            <t xml:space="preserve">TOTAL</t>
          </r>
        </is>
      </c>
    </row>
    <row r="14" customHeight="1" ht="21">
      <c r="A14" s="6" t="inlineStr">
        <is>
          <r>
            <t xml:space="preserve">95402</t>
          </r>
        </is>
      </c>
      <c r="B14" s="7" t="inlineStr">
        <is>
          <r>
            <t xml:space="preserve">CURSO DE CAPACITAÇÃO PARA ENGENHEIRO CIVIL DE OBRA JÚNIOR (ENCARGOS COMPLEMENTARES) - HORISTA</t>
          </r>
        </is>
      </c>
      <c r="C14" s="6" t="inlineStr">
        <is>
          <r>
            <t xml:space="preserve">SINAPI</t>
          </r>
        </is>
      </c>
      <c r="D14" s="6" t="inlineStr">
        <is>
          <r>
            <t xml:space="preserve">H</t>
          </r>
        </is>
      </c>
      <c r="E14" s="8" t="n">
        <v>1.0</v>
      </c>
      <c r="F14" s="9" t="n">
        <v>1.85</v>
      </c>
      <c r="G14" s="9" t="n">
        <f>TRUNC(TRUNC(E14,8)*F14,2)</f>
        <v>1.85</v>
      </c>
    </row>
    <row r="15" customHeight="1" ht="15">
      <c r="A15" s="1" t="inlineStr"/>
      <c r="B15" s="1" t="inlineStr"/>
      <c r="C15" s="1" t="inlineStr"/>
      <c r="D15" s="1" t="inlineStr"/>
      <c r="E15" s="10" t="inlineStr">
        <is>
          <r>
            <t xml:space="preserve">TOTAL Serviço:</t>
          </r>
        </is>
      </c>
      <c r="F15" s="10" t="inlineStr"/>
      <c r="G15" s="11" t="n">
        <f>SUM(G14:G14)</f>
        <v>1.85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VALOR:</t>
          </r>
        </is>
      </c>
      <c r="F16" s="12" t="inlineStr"/>
      <c r="G16" s="13" t="n">
        <f>ROUND(SUM(G9,G12,G15),2)</f>
        <v>132.34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ENCARGOS (113.84%):</t>
          </r>
        </is>
      </c>
      <c r="F17" s="12" t="inlineStr"/>
      <c r="G17" s="13" t="n">
        <v>67.76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BDI (22.12%):</t>
          </r>
        </is>
      </c>
      <c r="F18" s="12" t="inlineStr"/>
      <c r="G18" s="13" t="n">
        <f>ROUND(G16 * (22.12/100),2)</f>
        <v>29.27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PADRÃO (22.12%):</t>
          </r>
        </is>
      </c>
      <c r="F19" s="12" t="inlineStr"/>
      <c r="G19" s="13" t="n">
        <v>29.27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BDI DIFERENCIADO:</t>
          </r>
        </is>
      </c>
      <c r="F20" s="12" t="inlineStr"/>
      <c r="G20" s="13" t="n">
        <v>0.0</v>
      </c>
    </row>
    <row r="21" customHeight="1" ht="15">
      <c r="A21" s="1" t="inlineStr"/>
      <c r="B21" s="1" t="inlineStr"/>
      <c r="C21" s="1" t="inlineStr"/>
      <c r="D21" s="1" t="inlineStr"/>
      <c r="E21" s="12" t="inlineStr">
        <is>
          <r>
            <t xml:space="preserve">VALOR COM BDI:</t>
          </r>
        </is>
      </c>
      <c r="F21" s="12" t="inlineStr"/>
      <c r="G21" s="13" t="n">
        <f>G18+G16</f>
        <v>161.61</v>
      </c>
    </row>
    <row r="22" customHeight="1" ht="15">
      <c r="A22" s="1" t="inlineStr"/>
      <c r="B22" s="1" t="inlineStr"/>
      <c r="C22" s="1" t="inlineStr"/>
      <c r="D22" s="1" t="inlineStr"/>
      <c r="E22" s="12" t="inlineStr">
        <is>
          <r>
            <t xml:space="preserve">VALOR BDI TOTAL:</t>
          </r>
        </is>
      </c>
      <c r="F22" s="12" t="inlineStr"/>
      <c r="G22" s="13" t="n">
        <v>117.08</v>
      </c>
    </row>
    <row r="23" customHeight="1" ht="15">
      <c r="A23" s="1" t="inlineStr"/>
      <c r="B23" s="1" t="inlineStr"/>
      <c r="C23" s="1" t="inlineStr"/>
      <c r="D23" s="1" t="inlineStr"/>
      <c r="E23" s="12" t="inlineStr">
        <is>
          <r>
            <t xml:space="preserve">VALOR TOTAL COM BDI:</t>
          </r>
        </is>
      </c>
      <c r="F23" s="12" t="inlineStr"/>
      <c r="G23" s="13" t="n">
        <f>ROUND(4.00*G21,2)</f>
        <v>646.44</v>
      </c>
    </row>
  </sheetData>
  <mergeCells>
    <mergeCell ref="E1:G1"/>
    <mergeCell ref="A2:G2"/>
    <mergeCell ref="A3:B3"/>
    <mergeCell ref="E9:F9"/>
    <mergeCell ref="A10:B10"/>
    <mergeCell ref="E12:F12"/>
    <mergeCell ref="A13:B13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5" right="0.5" top="0.5" bottom="0.5" header="0.0" footer="0.0"/>
  <pageSetup orientation="portrait" paperSize="9"/>
  <drawing r:id="rIdDr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4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95875 TRANSPORTE COM CAMINHÃO BASCULANTE DE 10 M³, EM VIA URBANA PAVIMENTADA, DMT ATÉ 30 KM (UNIDADE: M3XKM). AF_07/2020 (M3XKM)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Equipamento Custo Horário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46">
      <c r="A4" s="6" t="inlineStr">
        <is>
          <r>
            <t xml:space="preserve">91387</t>
          </r>
        </is>
      </c>
      <c r="B4" s="7" t="inlineStr">
        <is>
          <r>
            <t xml:space="preserve">CAMINHÃO BASCULANTE 10 M3, TRUCADO CABINE SIMPLES, PESO BRUTO TOTAL 23.000 KG, CARGA ÚTIL MÁXIMA 15.935 KG, DISTÂNCIA ENTRE EIXOS 4,80 M, POTÊNCIA 230 CV INCLUSIVE CAÇAMBA METÁLICA - CHI DIURNO. AF_06/2014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CHI</t>
          </r>
        </is>
      </c>
      <c r="E4" s="8" t="n">
        <v>0.0036</v>
      </c>
      <c r="F4" s="9" t="n">
        <v>75.1</v>
      </c>
      <c r="G4" s="9" t="n">
        <v>0.27</v>
      </c>
    </row>
    <row r="5" customHeight="1" ht="46">
      <c r="A5" s="6" t="inlineStr">
        <is>
          <r>
            <t xml:space="preserve">91386</t>
          </r>
        </is>
      </c>
      <c r="B5" s="7" t="inlineStr">
        <is>
          <r>
            <t xml:space="preserve">CAMINHÃO BASCULANTE 10 M3, TRUCADO CABINE SIMPLES, PESO BRUTO TOTAL 23.000 KG, CARGA ÚTIL MÁXIMA 15.935 KG, DISTÂNCIA ENTRE EIXOS 4,80 M, POTÊNCIA 230 CV INCLUSIVE CAÇAMBA METÁLICA - CHP DIURNO. AF_06/2014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CHP</t>
          </r>
        </is>
      </c>
      <c r="E5" s="8" t="n">
        <v>0.0083</v>
      </c>
      <c r="F5" s="9" t="n">
        <v>272.22</v>
      </c>
      <c r="G5" s="9" t="n">
        <v>2.25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Equipamento Custo Horário:</t>
          </r>
        </is>
      </c>
      <c r="F6" s="10" t="inlineStr"/>
      <c r="G6" s="11" t="n">
        <v>2.52</v>
      </c>
    </row>
    <row r="7" customHeight="1" ht="15">
      <c r="A7" s="1" t="inlineStr"/>
      <c r="B7" s="1" t="inlineStr"/>
      <c r="C7" s="1" t="inlineStr"/>
      <c r="D7" s="1" t="inlineStr"/>
      <c r="E7" s="12" t="inlineStr">
        <is>
          <r>
            <t xml:space="preserve">VALOR:</t>
          </r>
        </is>
      </c>
      <c r="F7" s="12" t="inlineStr"/>
      <c r="G7" s="13" t="n">
        <v>2.52</v>
      </c>
    </row>
    <row r="8" customHeight="1" ht="15">
      <c r="A8" s="1" t="inlineStr"/>
      <c r="B8" s="1" t="inlineStr"/>
      <c r="C8" s="1" t="inlineStr"/>
      <c r="D8" s="1" t="inlineStr"/>
      <c r="E8" s="12" t="inlineStr">
        <is>
          <r>
            <t xml:space="preserve">VALOR ENCARGOS (113.84%):</t>
          </r>
        </is>
      </c>
      <c r="F8" s="12" t="inlineStr"/>
      <c r="G8" s="13" t="n">
        <v>0.15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 BDI (22.12%):</t>
          </r>
        </is>
      </c>
      <c r="F9" s="12" t="inlineStr"/>
      <c r="G9" s="13" t="n">
        <v>0.56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BDI PADRÃO (22.12%):</t>
          </r>
        </is>
      </c>
      <c r="F10" s="12" t="inlineStr"/>
      <c r="G10" s="13" t="n">
        <v>0.56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DIFERENCIADO:</t>
          </r>
        </is>
      </c>
      <c r="F11" s="12" t="inlineStr"/>
      <c r="G11" s="13" t="n">
        <v>0.0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COM BDI:</t>
          </r>
        </is>
      </c>
      <c r="F12" s="12" t="inlineStr"/>
      <c r="G12" s="13" t="n">
        <v>3.08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TOTAL:</t>
          </r>
        </is>
      </c>
      <c r="F13" s="12" t="inlineStr"/>
      <c r="G13" s="13" t="n">
        <v>115.14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TOTAL COM BDI:</t>
          </r>
        </is>
      </c>
      <c r="F14" s="12" t="inlineStr"/>
      <c r="G14" s="13" t="n">
        <v>633.25</v>
      </c>
    </row>
  </sheetData>
  <mergeCells>
    <mergeCell ref="E1:G1"/>
    <mergeCell ref="A2:G2"/>
    <mergeCell ref="A3:B3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5" right="0.5" top="0.5" bottom="0.5" header="0.0" footer="0.0"/>
  <pageSetup orientation="portrait" paperSize="9"/>
  <drawing r:id="rIdDr10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3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CP-S12631-70051337 - PMSLM RETIRADA DE DIVISÓRIA TIPO NAVAL, DIVILUX OU SIMILAR (REF: 12631/ORSE)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Mão de Obra com 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88261</t>
          </r>
        </is>
      </c>
      <c r="B4" s="7" t="inlineStr">
        <is>
          <r>
            <t xml:space="preserve">CARPINTEIRO DE ESQUADRIAS COM ENCARGOS COMPLEMENTARES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1.2</v>
      </c>
      <c r="F4" s="9" t="n">
        <v>28.4</v>
      </c>
      <c r="G4" s="9" t="n">
        <v>34.08</v>
      </c>
    </row>
    <row r="5" customHeight="1" ht="18">
      <c r="A5" s="1" t="inlineStr"/>
      <c r="B5" s="1" t="inlineStr"/>
      <c r="C5" s="1" t="inlineStr"/>
      <c r="D5" s="1" t="inlineStr"/>
      <c r="E5" s="10" t="inlineStr">
        <is>
          <r>
            <t xml:space="preserve">TOTAL Mão de Obra com Encargos Complementares:</t>
          </r>
        </is>
      </c>
      <c r="F5" s="10" t="inlineStr"/>
      <c r="G5" s="11" t="n">
        <v>34.08</v>
      </c>
    </row>
    <row r="6" customHeight="1" ht="15">
      <c r="A6" s="1" t="inlineStr"/>
      <c r="B6" s="1" t="inlineStr"/>
      <c r="C6" s="1" t="inlineStr"/>
      <c r="D6" s="1" t="inlineStr"/>
      <c r="E6" s="12" t="inlineStr">
        <is>
          <r>
            <t xml:space="preserve">VALOR:</t>
          </r>
        </is>
      </c>
      <c r="F6" s="12" t="inlineStr"/>
      <c r="G6" s="13" t="n">
        <v>34.08</v>
      </c>
    </row>
    <row r="7" customHeight="1" ht="15">
      <c r="A7" s="1" t="inlineStr"/>
      <c r="B7" s="1" t="inlineStr"/>
      <c r="C7" s="1" t="inlineStr"/>
      <c r="D7" s="1" t="inlineStr"/>
      <c r="E7" s="12" t="inlineStr">
        <is>
          <r>
            <t xml:space="preserve">VALOR ENCARGOS (113.84%):</t>
          </r>
        </is>
      </c>
      <c r="F7" s="12" t="inlineStr"/>
      <c r="G7" s="13" t="n">
        <v>13.88</v>
      </c>
    </row>
    <row r="8" customHeight="1" ht="15">
      <c r="A8" s="1" t="inlineStr"/>
      <c r="B8" s="1" t="inlineStr"/>
      <c r="C8" s="1" t="inlineStr"/>
      <c r="D8" s="1" t="inlineStr"/>
      <c r="E8" s="12" t="inlineStr">
        <is>
          <r>
            <t xml:space="preserve">VALOR BDI (22.12%):</t>
          </r>
        </is>
      </c>
      <c r="F8" s="12" t="inlineStr"/>
      <c r="G8" s="13" t="n">
        <v>7.54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 BDI PADRÃO (22.12%):</t>
          </r>
        </is>
      </c>
      <c r="F9" s="12" t="inlineStr"/>
      <c r="G9" s="13" t="n">
        <v>7.54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BDI DIFERENCIADO:</t>
          </r>
        </is>
      </c>
      <c r="F10" s="12" t="inlineStr"/>
      <c r="G10" s="13" t="n">
        <v>0.0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COM BDI:</t>
          </r>
        </is>
      </c>
      <c r="F11" s="12" t="inlineStr"/>
      <c r="G11" s="13" t="n">
        <v>41.62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TOTAL:</t>
          </r>
        </is>
      </c>
      <c r="F12" s="12" t="inlineStr"/>
      <c r="G12" s="13" t="n">
        <v>392.23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TOTAL COM BDI:</t>
          </r>
        </is>
      </c>
      <c r="F13" s="12" t="inlineStr"/>
      <c r="G13" s="13" t="n">
        <v>2165.07</v>
      </c>
    </row>
  </sheetData>
  <mergeCells>
    <mergeCell ref="E1:G1"/>
    <mergeCell ref="A2:G2"/>
    <mergeCell ref="A3:B3"/>
    <mergeCell ref="E5:F5"/>
    <mergeCell ref="E6:F6"/>
    <mergeCell ref="E7:F7"/>
    <mergeCell ref="E8:F8"/>
    <mergeCell ref="E9:F9"/>
    <mergeCell ref="E10:F10"/>
    <mergeCell ref="E11:F11"/>
    <mergeCell ref="E12:F12"/>
    <mergeCell ref="E13:F13"/>
  </mergeCells>
  <pageMargins left="0.5" right="0.5" top="0.5" bottom="0.5" header="0.0" footer="0.0"/>
  <pageSetup orientation="portrait" paperSize="9"/>
  <drawing r:id="rIdDr1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4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CP-S00180-28549900 - PMSLM ASSENTAMENTO DE DIVISÓRIAS (REF: 00180/ORSE)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Mão de Obra com 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88278</t>
          </r>
        </is>
      </c>
      <c r="B4" s="7" t="inlineStr">
        <is>
          <r>
            <t xml:space="preserve">MONTADOR DE ESTRUTURAS METÁLICAS COM ENCARGOS COMPLEMENTARES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2.5</v>
      </c>
      <c r="F4" s="9" t="n">
        <v>22.41</v>
      </c>
      <c r="G4" s="9" t="n">
        <v>56.02</v>
      </c>
    </row>
    <row r="5" customHeight="1" ht="15">
      <c r="A5" s="6" t="inlineStr">
        <is>
          <r>
            <t xml:space="preserve">88316</t>
          </r>
        </is>
      </c>
      <c r="B5" s="7" t="inlineStr">
        <is>
          <r>
            <t xml:space="preserve">SERVENTE COM ENCARGOS COMPLEMENTARES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H</t>
          </r>
        </is>
      </c>
      <c r="E5" s="8" t="n">
        <v>3.0</v>
      </c>
      <c r="F5" s="9" t="n">
        <v>24.08</v>
      </c>
      <c r="G5" s="9" t="n">
        <v>72.24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Mão de Obra com Encargos Complementares:</t>
          </r>
        </is>
      </c>
      <c r="F6" s="10" t="inlineStr"/>
      <c r="G6" s="11" t="n">
        <v>128.26</v>
      </c>
    </row>
    <row r="7" customHeight="1" ht="15">
      <c r="A7" s="1" t="inlineStr"/>
      <c r="B7" s="1" t="inlineStr"/>
      <c r="C7" s="1" t="inlineStr"/>
      <c r="D7" s="1" t="inlineStr"/>
      <c r="E7" s="12" t="inlineStr">
        <is>
          <r>
            <t xml:space="preserve">VALOR:</t>
          </r>
        </is>
      </c>
      <c r="F7" s="12" t="inlineStr"/>
      <c r="G7" s="13" t="n">
        <v>128.26</v>
      </c>
    </row>
    <row r="8" customHeight="1" ht="15">
      <c r="A8" s="1" t="inlineStr"/>
      <c r="B8" s="1" t="inlineStr"/>
      <c r="C8" s="1" t="inlineStr"/>
      <c r="D8" s="1" t="inlineStr"/>
      <c r="E8" s="12" t="inlineStr">
        <is>
          <r>
            <t xml:space="preserve">VALOR ENCARGOS (113.84%):</t>
          </r>
        </is>
      </c>
      <c r="F8" s="12" t="inlineStr"/>
      <c r="G8" s="13" t="n">
        <v>49.79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 BDI (22.12%):</t>
          </r>
        </is>
      </c>
      <c r="F9" s="12" t="inlineStr"/>
      <c r="G9" s="13" t="n">
        <v>28.37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BDI PADRÃO (22.12%):</t>
          </r>
        </is>
      </c>
      <c r="F10" s="12" t="inlineStr"/>
      <c r="G10" s="13" t="n">
        <v>28.37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DIFERENCIADO:</t>
          </r>
        </is>
      </c>
      <c r="F11" s="12" t="inlineStr"/>
      <c r="G11" s="13" t="n">
        <v>0.0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COM BDI:</t>
          </r>
        </is>
      </c>
      <c r="F12" s="12" t="inlineStr"/>
      <c r="G12" s="13" t="n">
        <v>156.63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TOTAL:</t>
          </r>
        </is>
      </c>
      <c r="F13" s="12" t="inlineStr"/>
      <c r="G13" s="13" t="n">
        <v>1475.8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TOTAL COM BDI:</t>
          </r>
        </is>
      </c>
      <c r="F14" s="12" t="inlineStr"/>
      <c r="G14" s="13" t="n">
        <v>8147.89</v>
      </c>
    </row>
  </sheetData>
  <mergeCells>
    <mergeCell ref="E1:G1"/>
    <mergeCell ref="A2:G2"/>
    <mergeCell ref="A3:B3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5" right="0.5" top="0.5" bottom="0.5" header="0.0" footer="0.0"/>
  <pageSetup orientation="portrait" paperSize="9"/>
  <drawing r:id="rIdDr12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4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CP-S09253-66676497 - PMSLM ASSENTAMENTO DE PORTA PARA DIVISÓRIA (REF: 09253/ORSE)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Mão de Obra com 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88278</t>
          </r>
        </is>
      </c>
      <c r="B4" s="7" t="inlineStr">
        <is>
          <r>
            <t xml:space="preserve">MONTADOR DE ESTRUTURAS METÁLICAS COM ENCARGOS COMPLEMENTARES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0.25</v>
      </c>
      <c r="F4" s="9" t="n">
        <v>22.41</v>
      </c>
      <c r="G4" s="9" t="n">
        <v>5.6</v>
      </c>
    </row>
    <row r="5" customHeight="1" ht="15">
      <c r="A5" s="6" t="inlineStr">
        <is>
          <r>
            <t xml:space="preserve">88316</t>
          </r>
        </is>
      </c>
      <c r="B5" s="7" t="inlineStr">
        <is>
          <r>
            <t xml:space="preserve">SERVENTE COM ENCARGOS COMPLEMENTARES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H</t>
          </r>
        </is>
      </c>
      <c r="E5" s="8" t="n">
        <v>0.5</v>
      </c>
      <c r="F5" s="9" t="n">
        <v>24.08</v>
      </c>
      <c r="G5" s="9" t="n">
        <v>12.04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Mão de Obra com Encargos Complementares:</t>
          </r>
        </is>
      </c>
      <c r="F6" s="10" t="inlineStr"/>
      <c r="G6" s="11" t="n">
        <v>17.64</v>
      </c>
    </row>
    <row r="7" customHeight="1" ht="15">
      <c r="A7" s="1" t="inlineStr"/>
      <c r="B7" s="1" t="inlineStr"/>
      <c r="C7" s="1" t="inlineStr"/>
      <c r="D7" s="1" t="inlineStr"/>
      <c r="E7" s="12" t="inlineStr">
        <is>
          <r>
            <t xml:space="preserve">VALOR:</t>
          </r>
        </is>
      </c>
      <c r="F7" s="12" t="inlineStr"/>
      <c r="G7" s="13" t="n">
        <v>17.64</v>
      </c>
    </row>
    <row r="8" customHeight="1" ht="15">
      <c r="A8" s="1" t="inlineStr"/>
      <c r="B8" s="1" t="inlineStr"/>
      <c r="C8" s="1" t="inlineStr"/>
      <c r="D8" s="1" t="inlineStr"/>
      <c r="E8" s="12" t="inlineStr">
        <is>
          <r>
            <t xml:space="preserve">VALOR ENCARGOS (113.84%):</t>
          </r>
        </is>
      </c>
      <c r="F8" s="12" t="inlineStr"/>
      <c r="G8" s="13" t="n">
        <v>6.82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 BDI (22.12%):</t>
          </r>
        </is>
      </c>
      <c r="F9" s="12" t="inlineStr"/>
      <c r="G9" s="13" t="n">
        <v>3.9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BDI PADRÃO (22.12%):</t>
          </r>
        </is>
      </c>
      <c r="F10" s="12" t="inlineStr"/>
      <c r="G10" s="13" t="n">
        <v>3.9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DIFERENCIADO:</t>
          </r>
        </is>
      </c>
      <c r="F11" s="12" t="inlineStr"/>
      <c r="G11" s="13" t="n">
        <v>0.0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COM BDI:</t>
          </r>
        </is>
      </c>
      <c r="F12" s="12" t="inlineStr"/>
      <c r="G12" s="13" t="n">
        <v>21.54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TOTAL:</t>
          </r>
        </is>
      </c>
      <c r="F13" s="12" t="inlineStr"/>
      <c r="G13" s="13" t="n">
        <v>11.7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TOTAL COM BDI:</t>
          </r>
        </is>
      </c>
      <c r="F14" s="12" t="inlineStr"/>
      <c r="G14" s="13" t="n">
        <v>64.62</v>
      </c>
    </row>
  </sheetData>
  <mergeCells>
    <mergeCell ref="E1:G1"/>
    <mergeCell ref="A2:G2"/>
    <mergeCell ref="A3:B3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5" right="0.5" top="0.5" bottom="0.5" header="0.0" footer="0.0"/>
  <pageSetup orientation="portrait" paperSize="9"/>
  <drawing r:id="rIdDr13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2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92543 TRAMA DE MADEIRA COMPOSTA POR TERÇAS PARA TELHADOS DE ATÉ 2 ÁGUAS PARA TELHA ONDULADA DE FIBROCIMENTO, METÁLICA, PLÁSTICA OU TERMOACÚSTICA, INCLUSO TRANSPORTE VERTICAL. AF_10/2025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Equipamento Custo Horário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93282</t>
          </r>
        </is>
      </c>
      <c r="B4" s="7" t="inlineStr">
        <is>
          <r>
            <t xml:space="preserve">GUINCHO ELÉTRICO DE COLUNA, CAPACIDADE 400 KG, COM MOTO FREIO, MOTOR TRIFÁSICO DE 1,25 CV - CHI DIURNO. AF_03/2016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CHI</t>
          </r>
        </is>
      </c>
      <c r="E4" s="8" t="n">
        <v>0.0093</v>
      </c>
      <c r="F4" s="9" t="n">
        <v>23.19</v>
      </c>
      <c r="G4" s="9" t="n">
        <v>0.21</v>
      </c>
    </row>
    <row r="5" customHeight="1" ht="29">
      <c r="A5" s="6" t="inlineStr">
        <is>
          <r>
            <t xml:space="preserve">93281</t>
          </r>
        </is>
      </c>
      <c r="B5" s="7" t="inlineStr">
        <is>
          <r>
            <t xml:space="preserve">GUINCHO ELÉTRICO DE COLUNA, CAPACIDADE 400 KG, COM MOTO FREIO, MOTOR TRIFÁSICO DE 1,25 CV - CHP DIURNO. AF_03/2016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CHP</t>
          </r>
        </is>
      </c>
      <c r="E5" s="8" t="n">
        <v>0.0046</v>
      </c>
      <c r="F5" s="9" t="n">
        <v>24.34</v>
      </c>
      <c r="G5" s="9" t="n">
        <v>0.11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Equipamento Custo Horário:</t>
          </r>
        </is>
      </c>
      <c r="F6" s="10" t="inlineStr"/>
      <c r="G6" s="11" t="n">
        <v>0.32</v>
      </c>
    </row>
    <row r="7" customHeight="1" ht="15">
      <c r="A7" s="4" t="inlineStr">
        <is>
          <r>
            <t xml:space="preserve">Material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15">
      <c r="A8" s="6" t="inlineStr">
        <is>
          <r>
            <t xml:space="preserve">00040568</t>
          </r>
        </is>
      </c>
      <c r="B8" s="7" t="inlineStr">
        <is>
          <r>
            <t xml:space="preserve">PREGO DE ACO POLIDO COM CABECA 22 X 48 (4 1/4 X 5)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KG</t>
          </r>
        </is>
      </c>
      <c r="E8" s="8" t="n">
        <v>0.03</v>
      </c>
      <c r="F8" s="9" t="n">
        <v>16.35</v>
      </c>
      <c r="G8" s="9" t="n">
        <v>0.49</v>
      </c>
    </row>
    <row r="9" customHeight="1" ht="29">
      <c r="A9" s="6" t="inlineStr">
        <is>
          <r>
            <t xml:space="preserve">00004425</t>
          </r>
        </is>
      </c>
      <c r="B9" s="7" t="inlineStr">
        <is>
          <r>
            <t xml:space="preserve">VIGA NAO APARELHADA *6 X 12* CM, EM MACARANDUBA/MASSARANDUBA, ANGELIM OU EQUIVALENTE DA REGIAO - BRUTA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M</t>
          </r>
        </is>
      </c>
      <c r="E9" s="8" t="n">
        <v>0.6338168</v>
      </c>
      <c r="F9" s="9" t="n">
        <v>30.77</v>
      </c>
      <c r="G9" s="9" t="n">
        <v>19.5</v>
      </c>
    </row>
    <row r="10" customHeight="1" ht="15">
      <c r="A10" s="1" t="inlineStr"/>
      <c r="B10" s="1" t="inlineStr"/>
      <c r="C10" s="1" t="inlineStr"/>
      <c r="D10" s="1" t="inlineStr"/>
      <c r="E10" s="10" t="inlineStr">
        <is>
          <r>
            <t xml:space="preserve">TOTAL Material:</t>
          </r>
        </is>
      </c>
      <c r="F10" s="10" t="inlineStr"/>
      <c r="G10" s="11" t="n">
        <v>19.99</v>
      </c>
    </row>
    <row r="11" customHeight="1" ht="15">
      <c r="A11" s="4" t="inlineStr">
        <is>
          <r>
            <t xml:space="preserve">Mão de Obra com Encargos Complementares</t>
          </r>
        </is>
      </c>
      <c r="B11" s="4" t="inlineStr"/>
      <c r="C11" s="5" t="inlineStr">
        <is>
          <r>
            <t xml:space="preserve">FONTE</t>
          </r>
        </is>
      </c>
      <c r="D11" s="5" t="inlineStr">
        <is>
          <r>
            <t xml:space="preserve">UNID</t>
          </r>
        </is>
      </c>
      <c r="E11" s="5" t="inlineStr">
        <is>
          <r>
            <t xml:space="preserve">COEFICIENTE</t>
          </r>
        </is>
      </c>
      <c r="F11" s="5" t="inlineStr">
        <is>
          <r>
            <t xml:space="preserve">PREÇO UNITÁRIO</t>
          </r>
        </is>
      </c>
      <c r="G11" s="5" t="inlineStr">
        <is>
          <r>
            <t xml:space="preserve">TOTAL</t>
          </r>
        </is>
      </c>
    </row>
    <row r="12" customHeight="1" ht="21">
      <c r="A12" s="6" t="inlineStr">
        <is>
          <r>
            <t xml:space="preserve">88239</t>
          </r>
        </is>
      </c>
      <c r="B12" s="7" t="inlineStr">
        <is>
          <r>
            <t xml:space="preserve">AJUDANTE DE CARPINTEIRO COM ENCARGOS COMPLEMENTARES</t>
          </r>
        </is>
      </c>
      <c r="C12" s="6" t="inlineStr">
        <is>
          <r>
            <t xml:space="preserve">SINAPI</t>
          </r>
        </is>
      </c>
      <c r="D12" s="6" t="inlineStr">
        <is>
          <r>
            <t xml:space="preserve">H</t>
          </r>
        </is>
      </c>
      <c r="E12" s="8" t="n">
        <v>0.0993423</v>
      </c>
      <c r="F12" s="9" t="n">
        <v>24.88</v>
      </c>
      <c r="G12" s="9" t="n">
        <v>2.47</v>
      </c>
    </row>
    <row r="13" customHeight="1" ht="21">
      <c r="A13" s="6" t="inlineStr">
        <is>
          <r>
            <t xml:space="preserve">88262</t>
          </r>
        </is>
      </c>
      <c r="B13" s="7" t="inlineStr">
        <is>
          <r>
            <t xml:space="preserve">CARPINTEIRO DE FORMAS COM ENCARGOS COMPLEMENTARES</t>
          </r>
        </is>
      </c>
      <c r="C13" s="6" t="inlineStr">
        <is>
          <r>
            <t xml:space="preserve">SINAPI</t>
          </r>
        </is>
      </c>
      <c r="D13" s="6" t="inlineStr">
        <is>
          <r>
            <t xml:space="preserve">H</t>
          </r>
        </is>
      </c>
      <c r="E13" s="8" t="n">
        <v>0.1952</v>
      </c>
      <c r="F13" s="9" t="n">
        <v>29.41</v>
      </c>
      <c r="G13" s="9" t="n">
        <v>5.74</v>
      </c>
    </row>
    <row r="14" customHeight="1" ht="18">
      <c r="A14" s="1" t="inlineStr"/>
      <c r="B14" s="1" t="inlineStr"/>
      <c r="C14" s="1" t="inlineStr"/>
      <c r="D14" s="1" t="inlineStr"/>
      <c r="E14" s="10" t="inlineStr">
        <is>
          <r>
            <t xml:space="preserve">TOTAL Mão de Obra com Encargos Complementares:</t>
          </r>
        </is>
      </c>
      <c r="F14" s="10" t="inlineStr"/>
      <c r="G14" s="11" t="n">
        <v>8.21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VALOR:</t>
          </r>
        </is>
      </c>
      <c r="F15" s="12" t="inlineStr"/>
      <c r="G15" s="13" t="n">
        <v>28.52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ENCARGOS (113.84%):</t>
          </r>
        </is>
      </c>
      <c r="F16" s="12" t="inlineStr"/>
      <c r="G16" s="13" t="n">
        <v>3.44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(22.12%):</t>
          </r>
        </is>
      </c>
      <c r="F17" s="12" t="inlineStr"/>
      <c r="G17" s="13" t="n">
        <v>6.31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BDI PADRÃO (22.12%):</t>
          </r>
        </is>
      </c>
      <c r="F18" s="12" t="inlineStr"/>
      <c r="G18" s="13" t="n">
        <v>6.31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DIFERENCIADO:</t>
          </r>
        </is>
      </c>
      <c r="F19" s="12" t="inlineStr"/>
      <c r="G19" s="13" t="n">
        <v>0.0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COM BDI:</t>
          </r>
        </is>
      </c>
      <c r="F20" s="12" t="inlineStr"/>
      <c r="G20" s="13" t="n">
        <v>34.83</v>
      </c>
    </row>
    <row r="21" customHeight="1" ht="15">
      <c r="A21" s="1" t="inlineStr"/>
      <c r="B21" s="1" t="inlineStr"/>
      <c r="C21" s="1" t="inlineStr"/>
      <c r="D21" s="1" t="inlineStr"/>
      <c r="E21" s="12" t="inlineStr">
        <is>
          <r>
            <t xml:space="preserve">VALOR BDI TOTAL:</t>
          </r>
        </is>
      </c>
      <c r="F21" s="12" t="inlineStr"/>
      <c r="G21" s="13" t="n">
        <v>743.38</v>
      </c>
    </row>
    <row r="22" customHeight="1" ht="15">
      <c r="A22" s="1" t="inlineStr"/>
      <c r="B22" s="1" t="inlineStr"/>
      <c r="C22" s="1" t="inlineStr"/>
      <c r="D22" s="1" t="inlineStr"/>
      <c r="E22" s="12" t="inlineStr">
        <is>
          <r>
            <t xml:space="preserve">VALOR TOTAL COM BDI:</t>
          </r>
        </is>
      </c>
      <c r="F22" s="12" t="inlineStr"/>
      <c r="G22" s="13" t="n">
        <v>4103.32</v>
      </c>
    </row>
  </sheetData>
  <mergeCells>
    <mergeCell ref="E1:G1"/>
    <mergeCell ref="A2:G2"/>
    <mergeCell ref="A3:B3"/>
    <mergeCell ref="E6:F6"/>
    <mergeCell ref="A7:B7"/>
    <mergeCell ref="E10:F10"/>
    <mergeCell ref="A11:B11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5" right="0.5" top="0.5" bottom="0.5" header="0.0" footer="0.0"/>
  <pageSetup orientation="portrait" paperSize="9"/>
  <drawing r:id="rIdDr14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5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92559 FABRICAÇÃO E INSTALAÇÃO DE TESOURA INTEIRA EM MADEIRA NÃO APARELHADA, VÃO DE 7 M, PARA TELHA ONDULADA DE FIBROCIMENTO, METÁLICA, PLÁSTICA OU TERMOACÚSTICA, INCLUSO IÇAMENTO. AF_10/2025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00004400</t>
          </r>
        </is>
      </c>
      <c r="B4" s="7" t="inlineStr">
        <is>
          <r>
            <t xml:space="preserve">CAIBRO NAO APARELHADO, *6 X 8* CM, EM MACARANDUBA/MASSARANDUBA, ANGELIM OU EQUIVALENTE DA REGIAO - BRUTA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5.0</v>
      </c>
      <c r="F4" s="9" t="n">
        <v>23.15</v>
      </c>
      <c r="G4" s="9" t="n">
        <v>115.75</v>
      </c>
    </row>
    <row r="5" customHeight="1" ht="29">
      <c r="A5" s="6" t="inlineStr">
        <is>
          <r>
            <t xml:space="preserve">00021142</t>
          </r>
        </is>
      </c>
      <c r="B5" s="7" t="inlineStr">
        <is>
          <r>
            <t xml:space="preserve">ESTRIBO COM PARAFUSO EM CHAPA DE FERRO FUNDIDO DE 2" X 3/16" X 35 CM, SECAO "U", PARA MADEIRAMENTO DE TELHADO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1.0</v>
      </c>
      <c r="F5" s="9" t="n">
        <v>22.39</v>
      </c>
      <c r="G5" s="9" t="n">
        <v>22.39</v>
      </c>
    </row>
    <row r="6" customHeight="1" ht="15">
      <c r="A6" s="6" t="inlineStr">
        <is>
          <r>
            <t xml:space="preserve">00005075</t>
          </r>
        </is>
      </c>
      <c r="B6" s="7" t="inlineStr">
        <is>
          <r>
            <t xml:space="preserve">PREGO DE ACO POLIDO COM CABECA 18 X 30 (2 3/4 X 10)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KG</t>
          </r>
        </is>
      </c>
      <c r="E6" s="8" t="n">
        <v>1.575</v>
      </c>
      <c r="F6" s="9" t="n">
        <v>16.23</v>
      </c>
      <c r="G6" s="9" t="n">
        <v>25.56</v>
      </c>
    </row>
    <row r="7" customHeight="1" ht="29">
      <c r="A7" s="6" t="inlineStr">
        <is>
          <r>
            <t xml:space="preserve">00004415</t>
          </r>
        </is>
      </c>
      <c r="B7" s="7" t="inlineStr">
        <is>
          <r>
            <t xml:space="preserve">SARRAFO NAO APARELHADO *2,5 X 5* CM, EM MACARANDUBA/MASSARANDUBA, ANGELIM, PEROBA-ROSA OU EQUIVALENTE DA REGIAO - BRUTA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M</t>
          </r>
        </is>
      </c>
      <c r="E7" s="8" t="n">
        <v>2.5</v>
      </c>
      <c r="F7" s="9" t="n">
        <v>5.5</v>
      </c>
      <c r="G7" s="9" t="n">
        <v>13.75</v>
      </c>
    </row>
    <row r="8" customHeight="1" ht="29">
      <c r="A8" s="6" t="inlineStr">
        <is>
          <r>
            <t xml:space="preserve">00006193</t>
          </r>
        </is>
      </c>
      <c r="B8" s="7" t="inlineStr">
        <is>
          <r>
            <t xml:space="preserve">TABUA NAO APARELHADA *2,5 X 20* CM, EM MACARANDUBA/MASSARANDUBA, ANGELIM OU EQUIVALENTE DA REGIAO - BRUTA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M</t>
          </r>
        </is>
      </c>
      <c r="E8" s="8" t="n">
        <v>3.0</v>
      </c>
      <c r="F8" s="9" t="n">
        <v>20.56</v>
      </c>
      <c r="G8" s="9" t="n">
        <v>61.68</v>
      </c>
    </row>
    <row r="9" customHeight="1" ht="29">
      <c r="A9" s="6" t="inlineStr">
        <is>
          <r>
            <t xml:space="preserve">00004425</t>
          </r>
        </is>
      </c>
      <c r="B9" s="7" t="inlineStr">
        <is>
          <r>
            <t xml:space="preserve">VIGA NAO APARELHADA *6 X 12* CM, EM MACARANDUBA/MASSARANDUBA, ANGELIM OU EQUIVALENTE DA REGIAO - BRUTA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M</t>
          </r>
        </is>
      </c>
      <c r="E9" s="8" t="n">
        <v>16.0</v>
      </c>
      <c r="F9" s="9" t="n">
        <v>30.77</v>
      </c>
      <c r="G9" s="9" t="n">
        <v>492.32</v>
      </c>
    </row>
    <row r="10" customHeight="1" ht="15">
      <c r="A10" s="1" t="inlineStr"/>
      <c r="B10" s="1" t="inlineStr"/>
      <c r="C10" s="1" t="inlineStr"/>
      <c r="D10" s="1" t="inlineStr"/>
      <c r="E10" s="10" t="inlineStr">
        <is>
          <r>
            <t xml:space="preserve">TOTAL Material:</t>
          </r>
        </is>
      </c>
      <c r="F10" s="10" t="inlineStr"/>
      <c r="G10" s="11" t="n">
        <v>731.45</v>
      </c>
    </row>
    <row r="11" customHeight="1" ht="15">
      <c r="A11" s="4" t="inlineStr">
        <is>
          <r>
            <t xml:space="preserve">Mão de Obra com Encargos Complementares</t>
          </r>
        </is>
      </c>
      <c r="B11" s="4" t="inlineStr"/>
      <c r="C11" s="5" t="inlineStr">
        <is>
          <r>
            <t xml:space="preserve">FONTE</t>
          </r>
        </is>
      </c>
      <c r="D11" s="5" t="inlineStr">
        <is>
          <r>
            <t xml:space="preserve">UNID</t>
          </r>
        </is>
      </c>
      <c r="E11" s="5" t="inlineStr">
        <is>
          <r>
            <t xml:space="preserve">COEFICIENTE</t>
          </r>
        </is>
      </c>
      <c r="F11" s="5" t="inlineStr">
        <is>
          <r>
            <t xml:space="preserve">PREÇO UNITÁRIO</t>
          </r>
        </is>
      </c>
      <c r="G11" s="5" t="inlineStr">
        <is>
          <r>
            <t xml:space="preserve">TOTAL</t>
          </r>
        </is>
      </c>
    </row>
    <row r="12" customHeight="1" ht="21">
      <c r="A12" s="6" t="inlineStr">
        <is>
          <r>
            <t xml:space="preserve">88239</t>
          </r>
        </is>
      </c>
      <c r="B12" s="7" t="inlineStr">
        <is>
          <r>
            <t xml:space="preserve">AJUDANTE DE CARPINTEIRO COM ENCARGOS COMPLEMENTARES</t>
          </r>
        </is>
      </c>
      <c r="C12" s="6" t="inlineStr">
        <is>
          <r>
            <t xml:space="preserve">SINAPI</t>
          </r>
        </is>
      </c>
      <c r="D12" s="6" t="inlineStr">
        <is>
          <r>
            <t xml:space="preserve">H</t>
          </r>
        </is>
      </c>
      <c r="E12" s="8" t="n">
        <v>5.6991739</v>
      </c>
      <c r="F12" s="9" t="n">
        <v>24.88</v>
      </c>
      <c r="G12" s="9" t="n">
        <v>141.79</v>
      </c>
    </row>
    <row r="13" customHeight="1" ht="21">
      <c r="A13" s="6" t="inlineStr">
        <is>
          <r>
            <t xml:space="preserve">88262</t>
          </r>
        </is>
      </c>
      <c r="B13" s="7" t="inlineStr">
        <is>
          <r>
            <t xml:space="preserve">CARPINTEIRO DE FORMAS COM ENCARGOS COMPLEMENTARES</t>
          </r>
        </is>
      </c>
      <c r="C13" s="6" t="inlineStr">
        <is>
          <r>
            <t xml:space="preserve">SINAPI</t>
          </r>
        </is>
      </c>
      <c r="D13" s="6" t="inlineStr">
        <is>
          <r>
            <t xml:space="preserve">H</t>
          </r>
        </is>
      </c>
      <c r="E13" s="8" t="n">
        <v>20.5170262</v>
      </c>
      <c r="F13" s="9" t="n">
        <v>29.41</v>
      </c>
      <c r="G13" s="9" t="n">
        <v>603.4</v>
      </c>
    </row>
    <row r="14" customHeight="1" ht="18">
      <c r="A14" s="1" t="inlineStr"/>
      <c r="B14" s="1" t="inlineStr"/>
      <c r="C14" s="1" t="inlineStr"/>
      <c r="D14" s="1" t="inlineStr"/>
      <c r="E14" s="10" t="inlineStr">
        <is>
          <r>
            <t xml:space="preserve">TOTAL Mão de Obra com Encargos Complementares:</t>
          </r>
        </is>
      </c>
      <c r="F14" s="10" t="inlineStr"/>
      <c r="G14" s="11" t="n">
        <v>745.19</v>
      </c>
    </row>
    <row r="15" customHeight="1" ht="15">
      <c r="A15" s="4" t="inlineStr">
        <is>
          <r>
            <t xml:space="preserve">Serviço</t>
          </r>
        </is>
      </c>
      <c r="B15" s="4" t="inlineStr"/>
      <c r="C15" s="5" t="inlineStr">
        <is>
          <r>
            <t xml:space="preserve">FONTE</t>
          </r>
        </is>
      </c>
      <c r="D15" s="5" t="inlineStr">
        <is>
          <r>
            <t xml:space="preserve">UNID</t>
          </r>
        </is>
      </c>
      <c r="E15" s="5" t="inlineStr">
        <is>
          <r>
            <t xml:space="preserve">COEFICIENTE</t>
          </r>
        </is>
      </c>
      <c r="F15" s="5" t="inlineStr">
        <is>
          <r>
            <t xml:space="preserve">PREÇO UNITÁRIO</t>
          </r>
        </is>
      </c>
      <c r="G15" s="5" t="inlineStr">
        <is>
          <r>
            <t xml:space="preserve">TOTAL</t>
          </r>
        </is>
      </c>
    </row>
    <row r="16" customHeight="1" ht="38">
      <c r="A16" s="6" t="inlineStr">
        <is>
          <r>
            <t xml:space="preserve">92260</t>
          </r>
        </is>
      </c>
      <c r="B16" s="7" t="inlineStr">
        <is>
          <r>
            <t xml:space="preserve">INSTALAÇÃO DE TESOURA (INTEIRA OU MEIA), BIAPOIADA, EM MADEIRA NÃO APARELHADA, PARA VÃOS MAIORES OU IGUAIS A 6,0 M E MENORES QUE 8,0 M, INCLUSO IÇAMENTO. AF_10/2025</t>
          </r>
        </is>
      </c>
      <c r="C16" s="6" t="inlineStr">
        <is>
          <r>
            <t xml:space="preserve">SINAPI</t>
          </r>
        </is>
      </c>
      <c r="D16" s="6" t="inlineStr">
        <is>
          <r>
            <t xml:space="preserve">UN</t>
          </r>
        </is>
      </c>
      <c r="E16" s="8" t="n">
        <v>1.0</v>
      </c>
      <c r="F16" s="9" t="n">
        <v>563.47</v>
      </c>
      <c r="G16" s="9" t="n">
        <v>563.47</v>
      </c>
    </row>
    <row r="17" customHeight="1" ht="15">
      <c r="A17" s="1" t="inlineStr"/>
      <c r="B17" s="1" t="inlineStr"/>
      <c r="C17" s="1" t="inlineStr"/>
      <c r="D17" s="1" t="inlineStr"/>
      <c r="E17" s="10" t="inlineStr">
        <is>
          <r>
            <t xml:space="preserve">TOTAL Serviço:</t>
          </r>
        </is>
      </c>
      <c r="F17" s="10" t="inlineStr"/>
      <c r="G17" s="11" t="n">
        <v>563.47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VALOR:</t>
          </r>
        </is>
      </c>
      <c r="F18" s="12" t="inlineStr"/>
      <c r="G18" s="13" t="n">
        <v>2040.11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ENCARGOS (113.84%):</t>
          </r>
        </is>
      </c>
      <c r="F19" s="12" t="inlineStr"/>
      <c r="G19" s="13" t="n">
        <v>398.96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BDI (22.12%):</t>
          </r>
        </is>
      </c>
      <c r="F20" s="12" t="inlineStr"/>
      <c r="G20" s="13" t="n">
        <v>451.27</v>
      </c>
    </row>
    <row r="21" customHeight="1" ht="15">
      <c r="A21" s="1" t="inlineStr"/>
      <c r="B21" s="1" t="inlineStr"/>
      <c r="C21" s="1" t="inlineStr"/>
      <c r="D21" s="1" t="inlineStr"/>
      <c r="E21" s="12" t="inlineStr">
        <is>
          <r>
            <t xml:space="preserve">VALOR BDI PADRÃO (22.12%):</t>
          </r>
        </is>
      </c>
      <c r="F21" s="12" t="inlineStr"/>
      <c r="G21" s="13" t="n">
        <v>451.27</v>
      </c>
    </row>
    <row r="22" customHeight="1" ht="15">
      <c r="A22" s="1" t="inlineStr"/>
      <c r="B22" s="1" t="inlineStr"/>
      <c r="C22" s="1" t="inlineStr"/>
      <c r="D22" s="1" t="inlineStr"/>
      <c r="E22" s="12" t="inlineStr">
        <is>
          <r>
            <t xml:space="preserve">VALOR BDI DIFERENCIADO:</t>
          </r>
        </is>
      </c>
      <c r="F22" s="12" t="inlineStr"/>
      <c r="G22" s="13" t="n">
        <v>0.0</v>
      </c>
    </row>
    <row r="23" customHeight="1" ht="15">
      <c r="A23" s="1" t="inlineStr"/>
      <c r="B23" s="1" t="inlineStr"/>
      <c r="C23" s="1" t="inlineStr"/>
      <c r="D23" s="1" t="inlineStr"/>
      <c r="E23" s="12" t="inlineStr">
        <is>
          <r>
            <t xml:space="preserve">VALOR COM BDI:</t>
          </r>
        </is>
      </c>
      <c r="F23" s="12" t="inlineStr"/>
      <c r="G23" s="13" t="n">
        <v>2491.38</v>
      </c>
    </row>
    <row r="24" customHeight="1" ht="15">
      <c r="A24" s="1" t="inlineStr"/>
      <c r="B24" s="1" t="inlineStr"/>
      <c r="C24" s="1" t="inlineStr"/>
      <c r="D24" s="1" t="inlineStr"/>
      <c r="E24" s="12" t="inlineStr">
        <is>
          <r>
            <t xml:space="preserve">VALOR BDI TOTAL:</t>
          </r>
        </is>
      </c>
      <c r="F24" s="12" t="inlineStr"/>
      <c r="G24" s="13" t="n">
        <v>1805.08</v>
      </c>
    </row>
    <row r="25" customHeight="1" ht="15">
      <c r="A25" s="1" t="inlineStr"/>
      <c r="B25" s="1" t="inlineStr"/>
      <c r="C25" s="1" t="inlineStr"/>
      <c r="D25" s="1" t="inlineStr"/>
      <c r="E25" s="12" t="inlineStr">
        <is>
          <r>
            <t xml:space="preserve">VALOR TOTAL COM BDI:</t>
          </r>
        </is>
      </c>
      <c r="F25" s="12" t="inlineStr"/>
      <c r="G25" s="13" t="n">
        <v>9965.52</v>
      </c>
    </row>
  </sheetData>
  <mergeCells>
    <mergeCell ref="E1:G1"/>
    <mergeCell ref="A2:G2"/>
    <mergeCell ref="A3:B3"/>
    <mergeCell ref="E10:F10"/>
    <mergeCell ref="A11:B11"/>
    <mergeCell ref="E14:F14"/>
    <mergeCell ref="A15:B1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</mergeCells>
  <pageMargins left="0.5" right="0.5" top="0.5" bottom="0.5" header="0.0" footer="0.0"/>
  <pageSetup orientation="portrait" paperSize="9"/>
  <drawing r:id="rIdDr15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3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94210 TELHAMENTO COM TELHA ONDULADA DE FIBROCIMENTO E = 6 MM, COM RECOBRIMENTO LATERAL DE 1 1/4 DE ONDA PARA TELHADO COM INCLINAÇÃO MÁXIMA DE 10°, COM ATÉ 2 ÁGUAS, INCLUSO IÇAMENTO. AF_07/2019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Equipamento Custo Horário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93282</t>
          </r>
        </is>
      </c>
      <c r="B4" s="7" t="inlineStr">
        <is>
          <r>
            <t xml:space="preserve">GUINCHO ELÉTRICO DE COLUNA, CAPACIDADE 400 KG, COM MOTO FREIO, MOTOR TRIFÁSICO DE 1,25 CV - CHI DIURNO. AF_03/2016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CHI</t>
          </r>
        </is>
      </c>
      <c r="E4" s="8" t="n">
        <v>0.0073</v>
      </c>
      <c r="F4" s="9" t="n">
        <v>23.19</v>
      </c>
      <c r="G4" s="9" t="n">
        <v>0.16</v>
      </c>
    </row>
    <row r="5" customHeight="1" ht="29">
      <c r="A5" s="6" t="inlineStr">
        <is>
          <r>
            <t xml:space="preserve">93281</t>
          </r>
        </is>
      </c>
      <c r="B5" s="7" t="inlineStr">
        <is>
          <r>
            <t xml:space="preserve">GUINCHO ELÉTRICO DE COLUNA, CAPACIDADE 400 KG, COM MOTO FREIO, MOTOR TRIFÁSICO DE 1,25 CV - CHP DIURNO. AF_03/2016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CHP</t>
          </r>
        </is>
      </c>
      <c r="E5" s="8" t="n">
        <v>0.0053</v>
      </c>
      <c r="F5" s="9" t="n">
        <v>24.34</v>
      </c>
      <c r="G5" s="9" t="n">
        <v>0.12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Equipamento Custo Horário:</t>
          </r>
        </is>
      </c>
      <c r="F6" s="10" t="inlineStr"/>
      <c r="G6" s="11" t="n">
        <v>0.28</v>
      </c>
    </row>
    <row r="7" customHeight="1" ht="15">
      <c r="A7" s="4" t="inlineStr">
        <is>
          <r>
            <t xml:space="preserve">Material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9">
      <c r="A8" s="6" t="inlineStr">
        <is>
          <r>
            <t xml:space="preserve">00001607</t>
          </r>
        </is>
      </c>
      <c r="B8" s="7" t="inlineStr">
        <is>
          <r>
            <t xml:space="preserve">CONJUNTO ARRUELAS DE VEDACAO 5/16" PARA TELHA FIBROCIMENTO (UMA ARRUELA METALICA E UMA ARRUELA PVC - CONICAS)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CJ</t>
          </r>
        </is>
      </c>
      <c r="E8" s="8" t="n">
        <v>1.26</v>
      </c>
      <c r="F8" s="9" t="n">
        <v>0.18</v>
      </c>
      <c r="G8" s="9" t="n">
        <v>0.22</v>
      </c>
    </row>
    <row r="9" customHeight="1" ht="29">
      <c r="A9" s="6" t="inlineStr">
        <is>
          <r>
            <t xml:space="preserve">00004302</t>
          </r>
        </is>
      </c>
      <c r="B9" s="7" t="inlineStr">
        <is>
          <r>
            <t xml:space="preserve">PARAFUSO ZINCADO ROSCA SOBERBA, CABECA SEXTAVADA, 5/16" X 250 MM, PARA FIXACAO DE TELHA EM MADEIRA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UN</t>
          </r>
        </is>
      </c>
      <c r="E9" s="8" t="n">
        <v>1.26</v>
      </c>
      <c r="F9" s="9" t="n">
        <v>2.71</v>
      </c>
      <c r="G9" s="9" t="n">
        <v>3.41</v>
      </c>
    </row>
    <row r="10" customHeight="1" ht="21">
      <c r="A10" s="6" t="inlineStr">
        <is>
          <r>
            <t xml:space="preserve">00007194</t>
          </r>
        </is>
      </c>
      <c r="B10" s="7" t="inlineStr">
        <is>
          <r>
            <t xml:space="preserve">TELHA DE FIBROCIMENTO ONDULADA E = 6 MM, DE 2,44 X 1,10 M (SEM AMIANTO)</t>
          </r>
        </is>
      </c>
      <c r="C10" s="6" t="inlineStr">
        <is>
          <r>
            <t xml:space="preserve">SINAPI</t>
          </r>
        </is>
      </c>
      <c r="D10" s="6" t="inlineStr">
        <is>
          <r>
            <t xml:space="preserve">M2</t>
          </r>
        </is>
      </c>
      <c r="E10" s="8" t="n">
        <v>1.357</v>
      </c>
      <c r="F10" s="9" t="n">
        <v>34.99</v>
      </c>
      <c r="G10" s="9" t="n">
        <v>47.48</v>
      </c>
    </row>
    <row r="11" customHeight="1" ht="15">
      <c r="A11" s="1" t="inlineStr"/>
      <c r="B11" s="1" t="inlineStr"/>
      <c r="C11" s="1" t="inlineStr"/>
      <c r="D11" s="1" t="inlineStr"/>
      <c r="E11" s="10" t="inlineStr">
        <is>
          <r>
            <t xml:space="preserve">TOTAL Material:</t>
          </r>
        </is>
      </c>
      <c r="F11" s="10" t="inlineStr"/>
      <c r="G11" s="11" t="n">
        <v>51.11</v>
      </c>
    </row>
    <row r="12" customHeight="1" ht="15">
      <c r="A12" s="4" t="inlineStr">
        <is>
          <r>
            <t xml:space="preserve">Mão de Obra com Encargos Complementares</t>
          </r>
        </is>
      </c>
      <c r="B12" s="4" t="inlineStr"/>
      <c r="C12" s="5" t="inlineStr">
        <is>
          <r>
            <t xml:space="preserve">FONTE</t>
          </r>
        </is>
      </c>
      <c r="D12" s="5" t="inlineStr">
        <is>
          <r>
            <t xml:space="preserve">UNID</t>
          </r>
        </is>
      </c>
      <c r="E12" s="5" t="inlineStr">
        <is>
          <r>
            <t xml:space="preserve">COEFICIENTE</t>
          </r>
        </is>
      </c>
      <c r="F12" s="5" t="inlineStr">
        <is>
          <r>
            <t xml:space="preserve">PREÇO UNITÁRIO</t>
          </r>
        </is>
      </c>
      <c r="G12" s="5" t="inlineStr">
        <is>
          <r>
            <t xml:space="preserve">TOTAL</t>
          </r>
        </is>
      </c>
    </row>
    <row r="13" customHeight="1" ht="15">
      <c r="A13" s="6" t="inlineStr">
        <is>
          <r>
            <t xml:space="preserve">88316</t>
          </r>
        </is>
      </c>
      <c r="B13" s="7" t="inlineStr">
        <is>
          <r>
            <t xml:space="preserve">SERVENTE COM ENCARGOS COMPLEMENTARES</t>
          </r>
        </is>
      </c>
      <c r="C13" s="6" t="inlineStr">
        <is>
          <r>
            <t xml:space="preserve">SINAPI</t>
          </r>
        </is>
      </c>
      <c r="D13" s="6" t="inlineStr">
        <is>
          <r>
            <t xml:space="preserve">H</t>
          </r>
        </is>
      </c>
      <c r="E13" s="8" t="n">
        <v>0.166</v>
      </c>
      <c r="F13" s="9" t="n">
        <v>24.08</v>
      </c>
      <c r="G13" s="9" t="n">
        <v>3.99</v>
      </c>
    </row>
    <row r="14" customHeight="1" ht="15">
      <c r="A14" s="6" t="inlineStr">
        <is>
          <r>
            <t xml:space="preserve">88323</t>
          </r>
        </is>
      </c>
      <c r="B14" s="7" t="inlineStr">
        <is>
          <r>
            <t xml:space="preserve">TELHADISTA COM ENCARGOS COMPLEMENTARES</t>
          </r>
        </is>
      </c>
      <c r="C14" s="6" t="inlineStr">
        <is>
          <r>
            <t xml:space="preserve">SINAPI</t>
          </r>
        </is>
      </c>
      <c r="D14" s="6" t="inlineStr">
        <is>
          <r>
            <t xml:space="preserve">H</t>
          </r>
        </is>
      </c>
      <c r="E14" s="8" t="n">
        <v>0.128</v>
      </c>
      <c r="F14" s="9" t="n">
        <v>29.13</v>
      </c>
      <c r="G14" s="9" t="n">
        <v>3.72</v>
      </c>
    </row>
    <row r="15" customHeight="1" ht="18">
      <c r="A15" s="1" t="inlineStr"/>
      <c r="B15" s="1" t="inlineStr"/>
      <c r="C15" s="1" t="inlineStr"/>
      <c r="D15" s="1" t="inlineStr"/>
      <c r="E15" s="10" t="inlineStr">
        <is>
          <r>
            <t xml:space="preserve">TOTAL Mão de Obra com Encargos Complementares:</t>
          </r>
        </is>
      </c>
      <c r="F15" s="10" t="inlineStr"/>
      <c r="G15" s="11" t="n">
        <v>7.71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VALOR:</t>
          </r>
        </is>
      </c>
      <c r="F16" s="12" t="inlineStr"/>
      <c r="G16" s="13" t="n">
        <v>59.1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ENCARGOS (113.84%):</t>
          </r>
        </is>
      </c>
      <c r="F17" s="12" t="inlineStr"/>
      <c r="G17" s="13" t="n">
        <v>3.15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BDI (22.12%):</t>
          </r>
        </is>
      </c>
      <c r="F18" s="12" t="inlineStr"/>
      <c r="G18" s="13" t="n">
        <v>13.07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PADRÃO (22.12%):</t>
          </r>
        </is>
      </c>
      <c r="F19" s="12" t="inlineStr"/>
      <c r="G19" s="13" t="n">
        <v>13.07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BDI DIFERENCIADO:</t>
          </r>
        </is>
      </c>
      <c r="F20" s="12" t="inlineStr"/>
      <c r="G20" s="13" t="n">
        <v>0.0</v>
      </c>
    </row>
    <row r="21" customHeight="1" ht="15">
      <c r="A21" s="1" t="inlineStr"/>
      <c r="B21" s="1" t="inlineStr"/>
      <c r="C21" s="1" t="inlineStr"/>
      <c r="D21" s="1" t="inlineStr"/>
      <c r="E21" s="12" t="inlineStr">
        <is>
          <r>
            <t xml:space="preserve">VALOR COM BDI:</t>
          </r>
        </is>
      </c>
      <c r="F21" s="12" t="inlineStr"/>
      <c r="G21" s="13" t="n">
        <v>72.17</v>
      </c>
    </row>
    <row r="22" customHeight="1" ht="15">
      <c r="A22" s="1" t="inlineStr"/>
      <c r="B22" s="1" t="inlineStr"/>
      <c r="C22" s="1" t="inlineStr"/>
      <c r="D22" s="1" t="inlineStr"/>
      <c r="E22" s="12" t="inlineStr">
        <is>
          <r>
            <t xml:space="preserve">VALOR BDI TOTAL:</t>
          </r>
        </is>
      </c>
      <c r="F22" s="12" t="inlineStr"/>
      <c r="G22" s="13" t="n">
        <v>1539.78</v>
      </c>
    </row>
    <row r="23" customHeight="1" ht="15">
      <c r="A23" s="1" t="inlineStr"/>
      <c r="B23" s="1" t="inlineStr"/>
      <c r="C23" s="1" t="inlineStr"/>
      <c r="D23" s="1" t="inlineStr"/>
      <c r="E23" s="12" t="inlineStr">
        <is>
          <r>
            <t xml:space="preserve">VALOR TOTAL COM BDI:</t>
          </r>
        </is>
      </c>
      <c r="F23" s="12" t="inlineStr"/>
      <c r="G23" s="13" t="n">
        <v>8502.35</v>
      </c>
    </row>
  </sheetData>
  <mergeCells>
    <mergeCell ref="E1:G1"/>
    <mergeCell ref="A2:G2"/>
    <mergeCell ref="A3:B3"/>
    <mergeCell ref="E6:F6"/>
    <mergeCell ref="A7:B7"/>
    <mergeCell ref="E11:F11"/>
    <mergeCell ref="A12:B12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5" right="0.5" top="0.5" bottom="0.5" header="0.0" footer="0.0"/>
  <pageSetup orientation="portrait" paperSize="9"/>
  <drawing r:id="rIdDr16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6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102234 PINTURA IMUNIZANTE PARA MADEIRA, 2 DEMÃOS. AF_01/2021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00007340</t>
          </r>
        </is>
      </c>
      <c r="B4" s="7" t="inlineStr">
        <is>
          <r>
            <t xml:space="preserve">IMUNIZANTE PARA MADEIRA, INCOLOR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L</t>
          </r>
        </is>
      </c>
      <c r="E4" s="8" t="n">
        <v>0.3257</v>
      </c>
      <c r="F4" s="9" t="n">
        <v>31.88</v>
      </c>
      <c r="G4" s="9" t="n">
        <v>10.38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10.38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15">
      <c r="A7" s="6" t="inlineStr">
        <is>
          <r>
            <t xml:space="preserve">88310</t>
          </r>
        </is>
      </c>
      <c r="B7" s="7" t="inlineStr">
        <is>
          <r>
            <t xml:space="preserve">PINTOR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0.4529</v>
      </c>
      <c r="F7" s="9" t="n">
        <v>31.52</v>
      </c>
      <c r="G7" s="9" t="n">
        <v>14.27</v>
      </c>
    </row>
    <row r="8" customHeight="1" ht="18">
      <c r="A8" s="1" t="inlineStr"/>
      <c r="B8" s="1" t="inlineStr"/>
      <c r="C8" s="1" t="inlineStr"/>
      <c r="D8" s="1" t="inlineStr"/>
      <c r="E8" s="10" t="inlineStr">
        <is>
          <r>
            <t xml:space="preserve">TOTAL Mão de Obra com Encargos Complementares:</t>
          </r>
        </is>
      </c>
      <c r="F8" s="10" t="inlineStr"/>
      <c r="G8" s="11" t="n">
        <v>14.27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VALOR:</t>
          </r>
        </is>
      </c>
      <c r="F9" s="12" t="inlineStr"/>
      <c r="G9" s="13" t="n">
        <v>24.65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ENCARGOS (113.84%):</t>
          </r>
        </is>
      </c>
      <c r="F10" s="12" t="inlineStr"/>
      <c r="G10" s="13" t="n">
        <v>5.5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(22.12%):</t>
          </r>
        </is>
      </c>
      <c r="F11" s="12" t="inlineStr"/>
      <c r="G11" s="13" t="n">
        <v>5.45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PADRÃO (22.12%):</t>
          </r>
        </is>
      </c>
      <c r="F12" s="12" t="inlineStr"/>
      <c r="G12" s="13" t="n">
        <v>5.45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DIFERENCIADO:</t>
          </r>
        </is>
      </c>
      <c r="F13" s="12" t="inlineStr"/>
      <c r="G13" s="13" t="n">
        <v>0.0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COM BDI:</t>
          </r>
        </is>
      </c>
      <c r="F14" s="12" t="inlineStr"/>
      <c r="G14" s="13" t="n">
        <v>30.1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TOTAL:</t>
          </r>
        </is>
      </c>
      <c r="F15" s="12" t="inlineStr"/>
      <c r="G15" s="13" t="n">
        <v>642.06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TOTAL COM BDI:</t>
          </r>
        </is>
      </c>
      <c r="F16" s="12" t="inlineStr"/>
      <c r="G16" s="13" t="n">
        <v>3546.08</v>
      </c>
    </row>
  </sheetData>
  <mergeCells>
    <mergeCell ref="E1:G1"/>
    <mergeCell ref="A2:G2"/>
    <mergeCell ref="A3:B3"/>
    <mergeCell ref="E5:F5"/>
    <mergeCell ref="A6:B6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pageMargins left="0.5" right="0.5" top="0.5" bottom="0.5" header="0.0" footer="0.0"/>
  <pageSetup orientation="portrait" paperSize="9"/>
  <drawing r:id="rIdDr17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2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96116 FORRO EM RÉGUAS DE PVC, FRISADO, PARA AMBIENTES COMERCIAIS, INCLUSIVE ESTRUTURA BIDIRECIONAL DE FIXAÇÃO. AF_08/2023_PS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00043131</t>
          </r>
        </is>
      </c>
      <c r="B4" s="7" t="inlineStr">
        <is>
          <r>
            <t xml:space="preserve">ARAME GALVANIZADO 6 BWG, D = 5,16 MM (0,157 KG/M), OU 8 BWG, D = 4,19 MM (0,101 KG/M), OU 10 BWG, D = 3,40 MM (0,0713 KG/M)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KG</t>
          </r>
        </is>
      </c>
      <c r="E4" s="8" t="n">
        <v>0.037</v>
      </c>
      <c r="F4" s="9" t="n">
        <v>19.36</v>
      </c>
      <c r="G4" s="9" t="n">
        <v>0.71</v>
      </c>
    </row>
    <row r="5" customHeight="1" ht="29">
      <c r="A5" s="6" t="inlineStr">
        <is>
          <r>
            <t xml:space="preserve">00036238</t>
          </r>
        </is>
      </c>
      <c r="B5" s="7" t="inlineStr">
        <is>
          <r>
            <t xml:space="preserve">FORRO DE PVC, FRISADO, BRANCO, REGUA DE 20 CM, ESPESSURA APROXIMADA DE 8 MM E COMPRIMENTO 6 M (SEM COLOCACAO)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M2</t>
          </r>
        </is>
      </c>
      <c r="E5" s="8" t="n">
        <v>1.0363</v>
      </c>
      <c r="F5" s="9" t="n">
        <v>25.4</v>
      </c>
      <c r="G5" s="9" t="n">
        <v>26.32</v>
      </c>
    </row>
    <row r="6" customHeight="1" ht="29">
      <c r="A6" s="6" t="inlineStr">
        <is>
          <r>
            <t xml:space="preserve">00039443</t>
          </r>
        </is>
      </c>
      <c r="B6" s="7" t="inlineStr">
        <is>
          <r>
            <t xml:space="preserve">PARAFUSO DRY WALL, EM ACO ZINCADO, CABECA LENTILHA E PONTA BROCA (LB), LARGURA 4,2 MM, COMPRIMENTO 13 MM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UN</t>
          </r>
        </is>
      </c>
      <c r="E6" s="8" t="n">
        <v>2.2134</v>
      </c>
      <c r="F6" s="9" t="n">
        <v>0.38</v>
      </c>
      <c r="G6" s="9" t="n">
        <v>0.84</v>
      </c>
    </row>
    <row r="7" customHeight="1" ht="21">
      <c r="A7" s="6" t="inlineStr">
        <is>
          <r>
            <t xml:space="preserve">00040547</t>
          </r>
        </is>
      </c>
      <c r="B7" s="7" t="inlineStr">
        <is>
          <r>
            <t xml:space="preserve">PARAFUSO ZINCADO, AUTOBROCANTE, FLANGEADO, 4,2 MM X 19 MM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CENTO</t>
          </r>
        </is>
      </c>
      <c r="E7" s="8" t="n">
        <v>0.0123</v>
      </c>
      <c r="F7" s="9" t="n">
        <v>42.67</v>
      </c>
      <c r="G7" s="9" t="n">
        <v>0.52</v>
      </c>
    </row>
    <row r="8" customHeight="1" ht="21">
      <c r="A8" s="6" t="inlineStr">
        <is>
          <r>
            <t xml:space="preserve">00040552</t>
          </r>
        </is>
      </c>
      <c r="B8" s="7" t="inlineStr">
        <is>
          <r>
            <t xml:space="preserve">PARAFUSO, AUTOATARRAXANTE, CABECA CHATA, FENDA SIMPLES, EM ACO ZINCADO, 1/4" (6,35 MM) X 25 MM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CENTO</t>
          </r>
        </is>
      </c>
      <c r="E8" s="8" t="n">
        <v>0.0336</v>
      </c>
      <c r="F8" s="9" t="n">
        <v>73.16</v>
      </c>
      <c r="G8" s="9" t="n">
        <v>2.45</v>
      </c>
    </row>
    <row r="9" customHeight="1" ht="29">
      <c r="A9" s="6" t="inlineStr">
        <is>
          <r>
            <t xml:space="preserve">00039430</t>
          </r>
        </is>
      </c>
      <c r="B9" s="7" t="inlineStr">
        <is>
          <r>
            <t xml:space="preserve">PENDURAL OU PRESILHA REGULADORA, EM ACO GALVANIZADO, COM CORPO, MOLA E REBITE, PARA PERFIL TIPO CANALETA DE ESTRUTURA EM FORROS DRYWALL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UN</t>
          </r>
        </is>
      </c>
      <c r="E9" s="8" t="n">
        <v>1.2267</v>
      </c>
      <c r="F9" s="9" t="n">
        <v>1.94</v>
      </c>
      <c r="G9" s="9" t="n">
        <v>2.37</v>
      </c>
    </row>
    <row r="10" customHeight="1" ht="29">
      <c r="A10" s="6" t="inlineStr">
        <is>
          <r>
            <t xml:space="preserve">00039427</t>
          </r>
        </is>
      </c>
      <c r="B10" s="7" t="inlineStr">
        <is>
          <r>
            <t xml:space="preserve">PERFIL CANALETA, FORMATO C, EM ACO ZINCADO, PARA ESTRUTURA FORRO DRYWALL, E = 0,5 MM, *46 X 18* (L X H), COMPRIMENTO 3 M</t>
          </r>
        </is>
      </c>
      <c r="C10" s="6" t="inlineStr">
        <is>
          <r>
            <t xml:space="preserve">SINAPI</t>
          </r>
        </is>
      </c>
      <c r="D10" s="6" t="inlineStr">
        <is>
          <r>
            <t xml:space="preserve">M</t>
          </r>
        </is>
      </c>
      <c r="E10" s="8" t="n">
        <v>3.547</v>
      </c>
      <c r="F10" s="9" t="n">
        <v>5.17</v>
      </c>
      <c r="G10" s="9" t="n">
        <v>18.33</v>
      </c>
    </row>
    <row r="11" customHeight="1" ht="15">
      <c r="A11" s="1" t="inlineStr"/>
      <c r="B11" s="1" t="inlineStr"/>
      <c r="C11" s="1" t="inlineStr"/>
      <c r="D11" s="1" t="inlineStr"/>
      <c r="E11" s="10" t="inlineStr">
        <is>
          <r>
            <t xml:space="preserve">TOTAL Material:</t>
          </r>
        </is>
      </c>
      <c r="F11" s="10" t="inlineStr"/>
      <c r="G11" s="11" t="n">
        <v>51.54</v>
      </c>
    </row>
    <row r="12" customHeight="1" ht="15">
      <c r="A12" s="4" t="inlineStr">
        <is>
          <r>
            <t xml:space="preserve">Mão de Obra com Encargos Complementares</t>
          </r>
        </is>
      </c>
      <c r="B12" s="4" t="inlineStr"/>
      <c r="C12" s="5" t="inlineStr">
        <is>
          <r>
            <t xml:space="preserve">FONTE</t>
          </r>
        </is>
      </c>
      <c r="D12" s="5" t="inlineStr">
        <is>
          <r>
            <t xml:space="preserve">UNID</t>
          </r>
        </is>
      </c>
      <c r="E12" s="5" t="inlineStr">
        <is>
          <r>
            <t xml:space="preserve">COEFICIENTE</t>
          </r>
        </is>
      </c>
      <c r="F12" s="5" t="inlineStr">
        <is>
          <r>
            <t xml:space="preserve">PREÇO UNITÁRIO</t>
          </r>
        </is>
      </c>
      <c r="G12" s="5" t="inlineStr">
        <is>
          <r>
            <t xml:space="preserve">TOTAL</t>
          </r>
        </is>
      </c>
    </row>
    <row r="13" customHeight="1" ht="21">
      <c r="A13" s="6" t="inlineStr">
        <is>
          <r>
            <t xml:space="preserve">88278</t>
          </r>
        </is>
      </c>
      <c r="B13" s="7" t="inlineStr">
        <is>
          <r>
            <t xml:space="preserve">MONTADOR DE ESTRUTURAS METÁLICAS COM ENCARGOS COMPLEMENTARES</t>
          </r>
        </is>
      </c>
      <c r="C13" s="6" t="inlineStr">
        <is>
          <r>
            <t xml:space="preserve">SINAPI</t>
          </r>
        </is>
      </c>
      <c r="D13" s="6" t="inlineStr">
        <is>
          <r>
            <t xml:space="preserve">H</t>
          </r>
        </is>
      </c>
      <c r="E13" s="8" t="n">
        <v>0.6</v>
      </c>
      <c r="F13" s="9" t="n">
        <v>22.41</v>
      </c>
      <c r="G13" s="9" t="n">
        <v>13.44</v>
      </c>
    </row>
    <row r="14" customHeight="1" ht="18">
      <c r="A14" s="1" t="inlineStr"/>
      <c r="B14" s="1" t="inlineStr"/>
      <c r="C14" s="1" t="inlineStr"/>
      <c r="D14" s="1" t="inlineStr"/>
      <c r="E14" s="10" t="inlineStr">
        <is>
          <r>
            <t xml:space="preserve">TOTAL Mão de Obra com Encargos Complementares:</t>
          </r>
        </is>
      </c>
      <c r="F14" s="10" t="inlineStr"/>
      <c r="G14" s="11" t="n">
        <v>13.44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VALOR:</t>
          </r>
        </is>
      </c>
      <c r="F15" s="12" t="inlineStr"/>
      <c r="G15" s="13" t="n">
        <v>64.98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ENCARGOS (113.84%):</t>
          </r>
        </is>
      </c>
      <c r="F16" s="12" t="inlineStr"/>
      <c r="G16" s="13" t="n">
        <v>5.33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(22.12%):</t>
          </r>
        </is>
      </c>
      <c r="F17" s="12" t="inlineStr"/>
      <c r="G17" s="13" t="n">
        <v>14.37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BDI PADRÃO (22.12%):</t>
          </r>
        </is>
      </c>
      <c r="F18" s="12" t="inlineStr"/>
      <c r="G18" s="13" t="n">
        <v>14.37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DIFERENCIADO:</t>
          </r>
        </is>
      </c>
      <c r="F19" s="12" t="inlineStr"/>
      <c r="G19" s="13" t="n">
        <v>0.0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COM BDI:</t>
          </r>
        </is>
      </c>
      <c r="F20" s="12" t="inlineStr"/>
      <c r="G20" s="13" t="n">
        <v>79.35</v>
      </c>
    </row>
    <row r="21" customHeight="1" ht="15">
      <c r="A21" s="1" t="inlineStr"/>
      <c r="B21" s="1" t="inlineStr"/>
      <c r="C21" s="1" t="inlineStr"/>
      <c r="D21" s="1" t="inlineStr"/>
      <c r="E21" s="12" t="inlineStr">
        <is>
          <r>
            <t xml:space="preserve">VALOR BDI TOTAL:</t>
          </r>
        </is>
      </c>
      <c r="F21" s="12" t="inlineStr"/>
      <c r="G21" s="13" t="n">
        <v>1203.78</v>
      </c>
    </row>
    <row r="22" customHeight="1" ht="15">
      <c r="A22" s="1" t="inlineStr"/>
      <c r="B22" s="1" t="inlineStr"/>
      <c r="C22" s="1" t="inlineStr"/>
      <c r="D22" s="1" t="inlineStr"/>
      <c r="E22" s="12" t="inlineStr">
        <is>
          <r>
            <t xml:space="preserve">VALOR TOTAL COM BDI:</t>
          </r>
        </is>
      </c>
      <c r="F22" s="12" t="inlineStr"/>
      <c r="G22" s="13" t="n">
        <v>6647.15</v>
      </c>
    </row>
  </sheetData>
  <mergeCells>
    <mergeCell ref="E1:G1"/>
    <mergeCell ref="A2:G2"/>
    <mergeCell ref="A3:B3"/>
    <mergeCell ref="E11:F11"/>
    <mergeCell ref="A12:B1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5" right="0.5" top="0.5" bottom="0.5" header="0.0" footer="0.0"/>
  <pageSetup orientation="portrait" paperSize="9"/>
  <drawing r:id="rIdDr18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9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CP-87257-PMSLM REVESTIMENTO CERÂMICO PARA PISO COM PLACAS TIPO ESMALTADA EXTRA DE DIMENSÕES 60X60 CM APLICADA PISO SOBRE PISO, EM AMBIENTES DE ÁREA MAIOR QUE 10 M2. AF_02/2023_PE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00034355</t>
          </r>
        </is>
      </c>
      <c r="B4" s="7" t="inlineStr">
        <is>
          <r>
            <t xml:space="preserve">ARGAMASSA PISO SOBRE PISO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KG</t>
          </r>
        </is>
      </c>
      <c r="E4" s="8" t="n">
        <v>9.13</v>
      </c>
      <c r="F4" s="9" t="n">
        <v>2.87</v>
      </c>
      <c r="G4" s="9" t="n">
        <v>26.2</v>
      </c>
    </row>
    <row r="5" customHeight="1" ht="21">
      <c r="A5" s="6" t="inlineStr">
        <is>
          <r>
            <t xml:space="preserve">00001292</t>
          </r>
        </is>
      </c>
      <c r="B5" s="7" t="inlineStr">
        <is>
          <r>
            <t xml:space="preserve">PISO EM CERAMICA ESMALTADA, COR LISA, PEI MAIOR OU IGUAL A 4, FORMATO MAIOR QUE 2025 CM2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M2</t>
          </r>
        </is>
      </c>
      <c r="E5" s="8" t="n">
        <v>1.0691</v>
      </c>
      <c r="F5" s="9" t="n">
        <v>42.36</v>
      </c>
      <c r="G5" s="9" t="n">
        <v>45.28</v>
      </c>
    </row>
    <row r="6" customHeight="1" ht="15">
      <c r="A6" s="6" t="inlineStr">
        <is>
          <r>
            <t xml:space="preserve">00034357</t>
          </r>
        </is>
      </c>
      <c r="B6" s="7" t="inlineStr">
        <is>
          <r>
            <t xml:space="preserve">REJUNTE CIMENTICIO, QUALQUER COR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KG</t>
          </r>
        </is>
      </c>
      <c r="E6" s="8" t="n">
        <v>0.141</v>
      </c>
      <c r="F6" s="9" t="n">
        <v>5.87</v>
      </c>
      <c r="G6" s="9" t="n">
        <v>0.82</v>
      </c>
    </row>
    <row r="7" customHeight="1" ht="15">
      <c r="A7" s="1" t="inlineStr"/>
      <c r="B7" s="1" t="inlineStr"/>
      <c r="C7" s="1" t="inlineStr"/>
      <c r="D7" s="1" t="inlineStr"/>
      <c r="E7" s="10" t="inlineStr">
        <is>
          <r>
            <t xml:space="preserve">TOTAL Material:</t>
          </r>
        </is>
      </c>
      <c r="F7" s="10" t="inlineStr"/>
      <c r="G7" s="11" t="n">
        <v>72.3</v>
      </c>
    </row>
    <row r="8" customHeight="1" ht="15">
      <c r="A8" s="4" t="inlineStr">
        <is>
          <r>
            <t xml:space="preserve">Mão de Obra com Encargos Complementares</t>
          </r>
        </is>
      </c>
      <c r="B8" s="4" t="inlineStr"/>
      <c r="C8" s="5" t="inlineStr">
        <is>
          <r>
            <t xml:space="preserve">FONTE</t>
          </r>
        </is>
      </c>
      <c r="D8" s="5" t="inlineStr">
        <is>
          <r>
            <t xml:space="preserve">UNID</t>
          </r>
        </is>
      </c>
      <c r="E8" s="5" t="inlineStr">
        <is>
          <r>
            <t xml:space="preserve">COEFICIENTE</t>
          </r>
        </is>
      </c>
      <c r="F8" s="5" t="inlineStr">
        <is>
          <r>
            <t xml:space="preserve">PREÇO UNITÁRIO</t>
          </r>
        </is>
      </c>
      <c r="G8" s="5" t="inlineStr">
        <is>
          <r>
            <t xml:space="preserve">TOTAL</t>
          </r>
        </is>
      </c>
    </row>
    <row r="9" customHeight="1" ht="21">
      <c r="A9" s="6" t="inlineStr">
        <is>
          <r>
            <t xml:space="preserve">88256</t>
          </r>
        </is>
      </c>
      <c r="B9" s="7" t="inlineStr">
        <is>
          <r>
            <t xml:space="preserve">AZULEJISTA OU LADRILHEIRO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0.2892</v>
      </c>
      <c r="F9" s="9" t="n">
        <v>29.71</v>
      </c>
      <c r="G9" s="9" t="n">
        <v>8.59</v>
      </c>
    </row>
    <row r="10" customHeight="1" ht="15">
      <c r="A10" s="6" t="inlineStr">
        <is>
          <r>
            <t xml:space="preserve">88316</t>
          </r>
        </is>
      </c>
      <c r="B10" s="7" t="inlineStr">
        <is>
          <r>
            <t xml:space="preserve">SERVENTE COM ENCARGOS COMPLEMENTARES</t>
          </r>
        </is>
      </c>
      <c r="C10" s="6" t="inlineStr">
        <is>
          <r>
            <t xml:space="preserve">SINAPI</t>
          </r>
        </is>
      </c>
      <c r="D10" s="6" t="inlineStr">
        <is>
          <r>
            <t xml:space="preserve">H</t>
          </r>
        </is>
      </c>
      <c r="E10" s="8" t="n">
        <v>0.1356</v>
      </c>
      <c r="F10" s="9" t="n">
        <v>24.08</v>
      </c>
      <c r="G10" s="9" t="n">
        <v>3.26</v>
      </c>
    </row>
    <row r="11" customHeight="1" ht="18">
      <c r="A11" s="1" t="inlineStr"/>
      <c r="B11" s="1" t="inlineStr"/>
      <c r="C11" s="1" t="inlineStr"/>
      <c r="D11" s="1" t="inlineStr"/>
      <c r="E11" s="10" t="inlineStr">
        <is>
          <r>
            <t xml:space="preserve">TOTAL Mão de Obra com Encargos Complementares:</t>
          </r>
        </is>
      </c>
      <c r="F11" s="10" t="inlineStr"/>
      <c r="G11" s="11" t="n">
        <v>11.85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VALOR:</t>
          </r>
        </is>
      </c>
      <c r="F12" s="12" t="inlineStr"/>
      <c r="G12" s="13" t="n">
        <v>84.15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ENCARGOS (113.84%):</t>
          </r>
        </is>
      </c>
      <c r="F13" s="12" t="inlineStr"/>
      <c r="G13" s="13" t="n">
        <v>4.76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(22.12%):</t>
          </r>
        </is>
      </c>
      <c r="F14" s="12" t="inlineStr"/>
      <c r="G14" s="13" t="n">
        <v>18.61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PADRÃO (22.12%):</t>
          </r>
        </is>
      </c>
      <c r="F15" s="12" t="inlineStr"/>
      <c r="G15" s="13" t="n">
        <v>18.61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DIFERENCIADO:</t>
          </r>
        </is>
      </c>
      <c r="F16" s="12" t="inlineStr"/>
      <c r="G16" s="13" t="n">
        <v>0.0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COM BDI:</t>
          </r>
        </is>
      </c>
      <c r="F17" s="12" t="inlineStr"/>
      <c r="G17" s="13" t="n">
        <v>102.76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BDI TOTAL:</t>
          </r>
        </is>
      </c>
      <c r="F18" s="12" t="inlineStr"/>
      <c r="G18" s="13" t="n">
        <v>1096.69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TOTAL COM BDI:</t>
          </r>
        </is>
      </c>
      <c r="F19" s="12" t="inlineStr"/>
      <c r="G19" s="13" t="n">
        <v>6055.65</v>
      </c>
    </row>
  </sheetData>
  <mergeCells>
    <mergeCell ref="E1:G1"/>
    <mergeCell ref="A2:G2"/>
    <mergeCell ref="A3:B3"/>
    <mergeCell ref="E7:F7"/>
    <mergeCell ref="A8:B8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</mergeCells>
  <pageMargins left="0.5" right="0.5" top="0.5" bottom="0.5" header="0.0" footer="0.0"/>
  <pageSetup orientation="portrait" paperSize="9"/>
  <drawing r:id="rIdDr19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4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90776 ENCARREGADO GERAL COM ENCARGOS COMPLEMENTARES (H)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00037370</t>
          </r>
        </is>
      </c>
      <c r="B4" s="7" t="inlineStr">
        <is>
          <r>
            <t xml:space="preserve">ALIMENTACAO - HORISTA (COLETADO CAIXA - ENCARGOS COMPLEMENTARES)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1.0</v>
      </c>
      <c r="F4" s="9" t="n">
        <v>2.79</v>
      </c>
      <c r="G4" s="9" t="n">
        <v>2.79</v>
      </c>
    </row>
    <row r="5" customHeight="1" ht="21">
      <c r="A5" s="6" t="inlineStr">
        <is>
          <r>
            <t xml:space="preserve">00043487</t>
          </r>
        </is>
      </c>
      <c r="B5" s="7" t="inlineStr">
        <is>
          <r>
            <t xml:space="preserve">EPI - FAMILIA ENCARREGADO GERAL - HORISTA (ENCARGOS COMPLEMENTARES - COLETADO CAIXA)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H</t>
          </r>
        </is>
      </c>
      <c r="E5" s="8" t="n">
        <v>1.0</v>
      </c>
      <c r="F5" s="9" t="n">
        <v>1.28</v>
      </c>
      <c r="G5" s="9" t="n">
        <v>1.28</v>
      </c>
    </row>
    <row r="6" customHeight="1" ht="21">
      <c r="A6" s="6" t="inlineStr">
        <is>
          <r>
            <t xml:space="preserve">00037372</t>
          </r>
        </is>
      </c>
      <c r="B6" s="7" t="inlineStr">
        <is>
          <r>
            <t xml:space="preserve">EXAMES - HORISTA (COLETADO CAIXA - ENCARGOS COMPLEMENTARES)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H</t>
          </r>
        </is>
      </c>
      <c r="E6" s="8" t="n">
        <v>1.0</v>
      </c>
      <c r="F6" s="9" t="n">
        <v>1.43</v>
      </c>
      <c r="G6" s="9" t="n">
        <v>1.43</v>
      </c>
    </row>
    <row r="7" customHeight="1" ht="21">
      <c r="A7" s="6" t="inlineStr">
        <is>
          <r>
            <t xml:space="preserve">00043463</t>
          </r>
        </is>
      </c>
      <c r="B7" s="7" t="inlineStr">
        <is>
          <r>
            <t xml:space="preserve">FERRAMENTAS - FAMILIA ENCARREGADO GERAL - HORISTA (ENCARGOS COMPLEMENTARES - COLETADO CAIXA)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1.0</v>
      </c>
      <c r="F7" s="9" t="n">
        <v>0.08</v>
      </c>
      <c r="G7" s="9" t="n">
        <v>0.08</v>
      </c>
    </row>
    <row r="8" customHeight="1" ht="21">
      <c r="A8" s="6" t="inlineStr">
        <is>
          <r>
            <t xml:space="preserve">00037373</t>
          </r>
        </is>
      </c>
      <c r="B8" s="7" t="inlineStr">
        <is>
          <r>
            <t xml:space="preserve">SEGURO - HORISTA (COLETADO CAIXA - ENCARGOS COMPLEMENTARES)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1.0</v>
      </c>
      <c r="F8" s="9" t="n">
        <v>0.08</v>
      </c>
      <c r="G8" s="9" t="n">
        <v>0.08</v>
      </c>
    </row>
    <row r="9" customHeight="1" ht="21">
      <c r="A9" s="6" t="inlineStr">
        <is>
          <r>
            <t xml:space="preserve">00037371</t>
          </r>
        </is>
      </c>
      <c r="B9" s="7" t="inlineStr">
        <is>
          <r>
            <t xml:space="preserve">TRANSPORTE - HORISTA (COLETADO CAIXA - ENCARGOS COMPLEMENTARES)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1.0</v>
      </c>
      <c r="F9" s="9" t="n">
        <v>0.54</v>
      </c>
      <c r="G9" s="9" t="n">
        <v>0.54</v>
      </c>
    </row>
    <row r="10" customHeight="1" ht="15">
      <c r="A10" s="1" t="inlineStr"/>
      <c r="B10" s="1" t="inlineStr"/>
      <c r="C10" s="1" t="inlineStr"/>
      <c r="D10" s="1" t="inlineStr"/>
      <c r="E10" s="10" t="inlineStr">
        <is>
          <r>
            <t xml:space="preserve">TOTAL Encargos Complementares:</t>
          </r>
        </is>
      </c>
      <c r="F10" s="10" t="inlineStr"/>
      <c r="G10" s="11" t="n">
        <v>6.2</v>
      </c>
    </row>
    <row r="11" customHeight="1" ht="15">
      <c r="A11" s="4" t="inlineStr">
        <is>
          <r>
            <t xml:space="preserve">Mão de Obra</t>
          </r>
        </is>
      </c>
      <c r="B11" s="4" t="inlineStr"/>
      <c r="C11" s="5" t="inlineStr">
        <is>
          <r>
            <t xml:space="preserve">FONTE</t>
          </r>
        </is>
      </c>
      <c r="D11" s="5" t="inlineStr">
        <is>
          <r>
            <t xml:space="preserve">UNID</t>
          </r>
        </is>
      </c>
      <c r="E11" s="5" t="inlineStr">
        <is>
          <r>
            <t xml:space="preserve">COEFICIENTE</t>
          </r>
        </is>
      </c>
      <c r="F11" s="5" t="inlineStr">
        <is>
          <r>
            <t xml:space="preserve">PREÇO UNITÁRIO</t>
          </r>
        </is>
      </c>
      <c r="G11" s="5" t="inlineStr">
        <is>
          <r>
            <t xml:space="preserve">TOTAL</t>
          </r>
        </is>
      </c>
    </row>
    <row r="12" customHeight="1" ht="15">
      <c r="A12" s="6" t="inlineStr">
        <is>
          <r>
            <t xml:space="preserve">00004083</t>
          </r>
        </is>
      </c>
      <c r="B12" s="7" t="inlineStr">
        <is>
          <r>
            <t xml:space="preserve">ENCARREGADO GERAL DE OBRAS (HORISTA)</t>
          </r>
        </is>
      </c>
      <c r="C12" s="6" t="inlineStr">
        <is>
          <r>
            <t xml:space="preserve">SINAPI</t>
          </r>
        </is>
      </c>
      <c r="D12" s="6" t="inlineStr">
        <is>
          <r>
            <t xml:space="preserve">H</t>
          </r>
        </is>
      </c>
      <c r="E12" s="8" t="n">
        <v>1.0</v>
      </c>
      <c r="F12" s="9" t="n">
        <v>41.07</v>
      </c>
      <c r="G12" s="9" t="n">
        <v>41.07</v>
      </c>
    </row>
    <row r="13" customHeight="1" ht="15">
      <c r="A13" s="1" t="inlineStr"/>
      <c r="B13" s="1" t="inlineStr"/>
      <c r="C13" s="1" t="inlineStr"/>
      <c r="D13" s="1" t="inlineStr"/>
      <c r="E13" s="10" t="inlineStr">
        <is>
          <r>
            <t xml:space="preserve">TOTAL Mão de Obra:</t>
          </r>
        </is>
      </c>
      <c r="F13" s="10" t="inlineStr"/>
      <c r="G13" s="11" t="n">
        <v>41.07</v>
      </c>
    </row>
    <row r="14" customHeight="1" ht="15">
      <c r="A14" s="4" t="inlineStr">
        <is>
          <r>
            <t xml:space="preserve">Serviço</t>
          </r>
        </is>
      </c>
      <c r="B14" s="4" t="inlineStr"/>
      <c r="C14" s="5" t="inlineStr">
        <is>
          <r>
            <t xml:space="preserve">FONTE</t>
          </r>
        </is>
      </c>
      <c r="D14" s="5" t="inlineStr">
        <is>
          <r>
            <t xml:space="preserve">UNID</t>
          </r>
        </is>
      </c>
      <c r="E14" s="5" t="inlineStr">
        <is>
          <r>
            <t xml:space="preserve">COEFICIENTE</t>
          </r>
        </is>
      </c>
      <c r="F14" s="5" t="inlineStr">
        <is>
          <r>
            <t xml:space="preserve">PREÇO UNITÁRIO</t>
          </r>
        </is>
      </c>
      <c r="G14" s="5" t="inlineStr">
        <is>
          <r>
            <t xml:space="preserve">TOTAL</t>
          </r>
        </is>
      </c>
    </row>
    <row r="15" customHeight="1" ht="21">
      <c r="A15" s="6" t="inlineStr">
        <is>
          <r>
            <t xml:space="preserve">95401</t>
          </r>
        </is>
      </c>
      <c r="B15" s="7" t="inlineStr">
        <is>
          <r>
            <t xml:space="preserve">CURSO DE CAPACITAÇÃO PARA ENCARREGADO GERAL (ENCARGOS COMPLEMENTARES) - HORISTA</t>
          </r>
        </is>
      </c>
      <c r="C15" s="6" t="inlineStr">
        <is>
          <r>
            <t xml:space="preserve">SINAPI</t>
          </r>
        </is>
      </c>
      <c r="D15" s="6" t="inlineStr">
        <is>
          <r>
            <t xml:space="preserve">H</t>
          </r>
        </is>
      </c>
      <c r="E15" s="8" t="n">
        <v>1.0</v>
      </c>
      <c r="F15" s="9" t="n">
        <v>0.87</v>
      </c>
      <c r="G15" s="9" t="n">
        <v>0.87</v>
      </c>
    </row>
    <row r="16" customHeight="1" ht="15">
      <c r="A16" s="1" t="inlineStr"/>
      <c r="B16" s="1" t="inlineStr"/>
      <c r="C16" s="1" t="inlineStr"/>
      <c r="D16" s="1" t="inlineStr"/>
      <c r="E16" s="10" t="inlineStr">
        <is>
          <r>
            <t xml:space="preserve">TOTAL Serviço:</t>
          </r>
        </is>
      </c>
      <c r="F16" s="10" t="inlineStr"/>
      <c r="G16" s="11" t="n">
        <v>0.87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VALOR:</t>
          </r>
        </is>
      </c>
      <c r="F17" s="12" t="inlineStr"/>
      <c r="G17" s="13" t="n">
        <v>48.14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ENCARGOS (113.84%):</t>
          </r>
        </is>
      </c>
      <c r="F18" s="12" t="inlineStr"/>
      <c r="G18" s="13" t="n">
        <v>22.34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(22.12%):</t>
          </r>
        </is>
      </c>
      <c r="F19" s="12" t="inlineStr"/>
      <c r="G19" s="13" t="n">
        <v>10.65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BDI PADRÃO (22.12%):</t>
          </r>
        </is>
      </c>
      <c r="F20" s="12" t="inlineStr"/>
      <c r="G20" s="13" t="n">
        <v>10.65</v>
      </c>
    </row>
    <row r="21" customHeight="1" ht="15">
      <c r="A21" s="1" t="inlineStr"/>
      <c r="B21" s="1" t="inlineStr"/>
      <c r="C21" s="1" t="inlineStr"/>
      <c r="D21" s="1" t="inlineStr"/>
      <c r="E21" s="12" t="inlineStr">
        <is>
          <r>
            <t xml:space="preserve">VALOR BDI DIFERENCIADO:</t>
          </r>
        </is>
      </c>
      <c r="F21" s="12" t="inlineStr"/>
      <c r="G21" s="13" t="n">
        <v>0.0</v>
      </c>
    </row>
    <row r="22" customHeight="1" ht="15">
      <c r="A22" s="1" t="inlineStr"/>
      <c r="B22" s="1" t="inlineStr"/>
      <c r="C22" s="1" t="inlineStr"/>
      <c r="D22" s="1" t="inlineStr"/>
      <c r="E22" s="12" t="inlineStr">
        <is>
          <r>
            <t xml:space="preserve">VALOR COM BDI:</t>
          </r>
        </is>
      </c>
      <c r="F22" s="12" t="inlineStr"/>
      <c r="G22" s="13" t="n">
        <v>58.79</v>
      </c>
    </row>
    <row r="23" customHeight="1" ht="15">
      <c r="A23" s="1" t="inlineStr"/>
      <c r="B23" s="1" t="inlineStr"/>
      <c r="C23" s="1" t="inlineStr"/>
      <c r="D23" s="1" t="inlineStr"/>
      <c r="E23" s="12" t="inlineStr">
        <is>
          <r>
            <t xml:space="preserve">VALOR BDI TOTAL:</t>
          </r>
        </is>
      </c>
      <c r="F23" s="12" t="inlineStr"/>
      <c r="G23" s="13" t="n">
        <v>426.0</v>
      </c>
    </row>
    <row r="24" customHeight="1" ht="15">
      <c r="A24" s="1" t="inlineStr"/>
      <c r="B24" s="1" t="inlineStr"/>
      <c r="C24" s="1" t="inlineStr"/>
      <c r="D24" s="1" t="inlineStr"/>
      <c r="E24" s="12" t="inlineStr">
        <is>
          <r>
            <t xml:space="preserve">VALOR TOTAL COM BDI:</t>
          </r>
        </is>
      </c>
      <c r="F24" s="12" t="inlineStr"/>
      <c r="G24" s="13" t="n">
        <v>2351.6</v>
      </c>
    </row>
  </sheetData>
  <mergeCells>
    <mergeCell ref="E1:G1"/>
    <mergeCell ref="A2:G2"/>
    <mergeCell ref="A3:B3"/>
    <mergeCell ref="E10:F10"/>
    <mergeCell ref="A11:B11"/>
    <mergeCell ref="E13:F13"/>
    <mergeCell ref="A14:B14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5" right="0.5" top="0.5" bottom="0.5" header="0.0" footer="0.0"/>
  <pageSetup orientation="portrait" paperSize="9"/>
  <drawing r:id="rIdDr2"/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9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88650 RODAPÉ CERÂMICO DE 7CM DE ALTURA COM PLACAS TIPO ESMALTADA DE DIMENSÕES 60X60CM. AF_02/2023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00001381</t>
          </r>
        </is>
      </c>
      <c r="B4" s="7" t="inlineStr">
        <is>
          <r>
            <t xml:space="preserve">ARGAMASSA COLANTE AC I PARA CERAMICAS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KG</t>
          </r>
        </is>
      </c>
      <c r="E4" s="8" t="n">
        <v>0.6392</v>
      </c>
      <c r="F4" s="9" t="n">
        <v>1.0</v>
      </c>
      <c r="G4" s="9" t="n">
        <v>0.63</v>
      </c>
    </row>
    <row r="5" customHeight="1" ht="21">
      <c r="A5" s="6" t="inlineStr">
        <is>
          <r>
            <t xml:space="preserve">00001292</t>
          </r>
        </is>
      </c>
      <c r="B5" s="7" t="inlineStr">
        <is>
          <r>
            <t xml:space="preserve">PISO EM CERAMICA ESMALTADA, COR LISA, PEI MAIOR OU IGUAL A 4, FORMATO MAIOR QUE 2025 CM2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M2</t>
          </r>
        </is>
      </c>
      <c r="E5" s="8" t="n">
        <v>0.1875</v>
      </c>
      <c r="F5" s="9" t="n">
        <v>42.36</v>
      </c>
      <c r="G5" s="9" t="n">
        <v>7.94</v>
      </c>
    </row>
    <row r="6" customHeight="1" ht="15">
      <c r="A6" s="6" t="inlineStr">
        <is>
          <r>
            <t xml:space="preserve">00034357</t>
          </r>
        </is>
      </c>
      <c r="B6" s="7" t="inlineStr">
        <is>
          <r>
            <t xml:space="preserve">REJUNTE CIMENTICIO, QUALQUER COR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KG</t>
          </r>
        </is>
      </c>
      <c r="E6" s="8" t="n">
        <v>0.089</v>
      </c>
      <c r="F6" s="9" t="n">
        <v>5.87</v>
      </c>
      <c r="G6" s="9" t="n">
        <v>0.52</v>
      </c>
    </row>
    <row r="7" customHeight="1" ht="15">
      <c r="A7" s="1" t="inlineStr"/>
      <c r="B7" s="1" t="inlineStr"/>
      <c r="C7" s="1" t="inlineStr"/>
      <c r="D7" s="1" t="inlineStr"/>
      <c r="E7" s="10" t="inlineStr">
        <is>
          <r>
            <t xml:space="preserve">TOTAL Material:</t>
          </r>
        </is>
      </c>
      <c r="F7" s="10" t="inlineStr"/>
      <c r="G7" s="11" t="n">
        <v>9.09</v>
      </c>
    </row>
    <row r="8" customHeight="1" ht="15">
      <c r="A8" s="4" t="inlineStr">
        <is>
          <r>
            <t xml:space="preserve">Mão de Obra com Encargos Complementares</t>
          </r>
        </is>
      </c>
      <c r="B8" s="4" t="inlineStr"/>
      <c r="C8" s="5" t="inlineStr">
        <is>
          <r>
            <t xml:space="preserve">FONTE</t>
          </r>
        </is>
      </c>
      <c r="D8" s="5" t="inlineStr">
        <is>
          <r>
            <t xml:space="preserve">UNID</t>
          </r>
        </is>
      </c>
      <c r="E8" s="5" t="inlineStr">
        <is>
          <r>
            <t xml:space="preserve">COEFICIENTE</t>
          </r>
        </is>
      </c>
      <c r="F8" s="5" t="inlineStr">
        <is>
          <r>
            <t xml:space="preserve">PREÇO UNITÁRIO</t>
          </r>
        </is>
      </c>
      <c r="G8" s="5" t="inlineStr">
        <is>
          <r>
            <t xml:space="preserve">TOTAL</t>
          </r>
        </is>
      </c>
    </row>
    <row r="9" customHeight="1" ht="21">
      <c r="A9" s="6" t="inlineStr">
        <is>
          <r>
            <t xml:space="preserve">88256</t>
          </r>
        </is>
      </c>
      <c r="B9" s="7" t="inlineStr">
        <is>
          <r>
            <t xml:space="preserve">AZULEJISTA OU LADRILHEIRO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0.0871</v>
      </c>
      <c r="F9" s="9" t="n">
        <v>29.71</v>
      </c>
      <c r="G9" s="9" t="n">
        <v>2.58</v>
      </c>
    </row>
    <row r="10" customHeight="1" ht="15">
      <c r="A10" s="6" t="inlineStr">
        <is>
          <r>
            <t xml:space="preserve">88316</t>
          </r>
        </is>
      </c>
      <c r="B10" s="7" t="inlineStr">
        <is>
          <r>
            <t xml:space="preserve">SERVENTE COM ENCARGOS COMPLEMENTARES</t>
          </r>
        </is>
      </c>
      <c r="C10" s="6" t="inlineStr">
        <is>
          <r>
            <t xml:space="preserve">SINAPI</t>
          </r>
        </is>
      </c>
      <c r="D10" s="6" t="inlineStr">
        <is>
          <r>
            <t xml:space="preserve">H</t>
          </r>
        </is>
      </c>
      <c r="E10" s="8" t="n">
        <v>0.0326</v>
      </c>
      <c r="F10" s="9" t="n">
        <v>24.08</v>
      </c>
      <c r="G10" s="9" t="n">
        <v>0.78</v>
      </c>
    </row>
    <row r="11" customHeight="1" ht="18">
      <c r="A11" s="1" t="inlineStr"/>
      <c r="B11" s="1" t="inlineStr"/>
      <c r="C11" s="1" t="inlineStr"/>
      <c r="D11" s="1" t="inlineStr"/>
      <c r="E11" s="10" t="inlineStr">
        <is>
          <r>
            <t xml:space="preserve">TOTAL Mão de Obra com Encargos Complementares:</t>
          </r>
        </is>
      </c>
      <c r="F11" s="10" t="inlineStr"/>
      <c r="G11" s="11" t="n">
        <v>3.36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VALOR:</t>
          </r>
        </is>
      </c>
      <c r="F12" s="12" t="inlineStr"/>
      <c r="G12" s="13" t="n">
        <v>12.45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ENCARGOS (113.84%):</t>
          </r>
        </is>
      </c>
      <c r="F13" s="12" t="inlineStr"/>
      <c r="G13" s="13" t="n">
        <v>1.35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(22.12%):</t>
          </r>
        </is>
      </c>
      <c r="F14" s="12" t="inlineStr"/>
      <c r="G14" s="13" t="n">
        <v>2.75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PADRÃO (22.12%):</t>
          </r>
        </is>
      </c>
      <c r="F15" s="12" t="inlineStr"/>
      <c r="G15" s="13" t="n">
        <v>2.75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DIFERENCIADO:</t>
          </r>
        </is>
      </c>
      <c r="F16" s="12" t="inlineStr"/>
      <c r="G16" s="13" t="n">
        <v>0.0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COM BDI:</t>
          </r>
        </is>
      </c>
      <c r="F17" s="12" t="inlineStr"/>
      <c r="G17" s="13" t="n">
        <v>15.2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BDI TOTAL:</t>
          </r>
        </is>
      </c>
      <c r="F18" s="12" t="inlineStr"/>
      <c r="G18" s="13" t="n">
        <v>87.01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TOTAL COM BDI:</t>
          </r>
        </is>
      </c>
      <c r="F19" s="12" t="inlineStr"/>
      <c r="G19" s="13" t="n">
        <v>480.93</v>
      </c>
    </row>
  </sheetData>
  <mergeCells>
    <mergeCell ref="E1:G1"/>
    <mergeCell ref="A2:G2"/>
    <mergeCell ref="A3:B3"/>
    <mergeCell ref="E7:F7"/>
    <mergeCell ref="A8:B8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</mergeCells>
  <pageMargins left="0.5" right="0.5" top="0.5" bottom="0.5" header="0.0" footer="0.0"/>
  <pageSetup orientation="portrait" paperSize="9"/>
  <drawing r:id="rIdDr20"/>
</worksheet>
</file>

<file path=xl/worksheets/sheet2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91924 CABO DE COBRE FLEXÍVEL ISOLADO, 1,5 MM², ANTI-CHAMA 450/750 V, PARA CIRCUITOS TERMINAIS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00001013</t>
          </r>
        </is>
      </c>
      <c r="B4" s="7" t="inlineStr">
        <is>
          <r>
            <t xml:space="preserve">CABO DE COBRE, FLEXIVEL, CLASSE 4 OU 5, ISOLACAO EM PVC/A, ANTICHAMA BWF-B, 1 CONDUTOR, 450/750 V, SECAO NOMINAL 1,5 MM2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1.2434</v>
      </c>
      <c r="F4" s="9" t="n">
        <v>1.52</v>
      </c>
      <c r="G4" s="9" t="n">
        <v>1.88</v>
      </c>
    </row>
    <row r="5" customHeight="1" ht="21">
      <c r="A5" s="6" t="inlineStr">
        <is>
          <r>
            <t xml:space="preserve">00021127</t>
          </r>
        </is>
      </c>
      <c r="B5" s="7" t="inlineStr">
        <is>
          <r>
            <t xml:space="preserve">FITA ISOLANTE ADESIVA ANTICHAMA, USO ATE 750 V, EM ROLO DE 19 MM X 5 M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0.0094</v>
      </c>
      <c r="F5" s="9" t="n">
        <v>7.55</v>
      </c>
      <c r="G5" s="9" t="n">
        <v>0.07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1.95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0.023</v>
      </c>
      <c r="F8" s="9" t="n">
        <v>25.53</v>
      </c>
      <c r="G8" s="9" t="n">
        <v>0.58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0.023</v>
      </c>
      <c r="F9" s="9" t="n">
        <v>30.24</v>
      </c>
      <c r="G9" s="9" t="n">
        <v>0.69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1.27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3.22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0.51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0.71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0.71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3.93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144.06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797.4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21"/>
</worksheet>
</file>

<file path=xl/worksheets/sheet2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91926 CABO DE COBRE FLEXÍVEL ISOLADO, 2,5 MM², ANTI-CHAMA 450/750 V, PARA CIRCUITOS TERMINAIS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00001014</t>
          </r>
        </is>
      </c>
      <c r="B4" s="7" t="inlineStr">
        <is>
          <r>
            <t xml:space="preserve">CABO DE COBRE, FLEXIVEL, CLASSE 4 OU 5, ISOLACAO EM PVC/A, ANTICHAMA BWF-B, 1 CONDUTOR, 450/750 V, SECAO NOMINAL 2,5 MM2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1.2434</v>
      </c>
      <c r="F4" s="9" t="n">
        <v>2.41</v>
      </c>
      <c r="G4" s="9" t="n">
        <v>2.99</v>
      </c>
    </row>
    <row r="5" customHeight="1" ht="21">
      <c r="A5" s="6" t="inlineStr">
        <is>
          <r>
            <t xml:space="preserve">00021127</t>
          </r>
        </is>
      </c>
      <c r="B5" s="7" t="inlineStr">
        <is>
          <r>
            <t xml:space="preserve">FITA ISOLANTE ADESIVA ANTICHAMA, USO ATE 750 V, EM ROLO DE 19 MM X 5 M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0.0094</v>
      </c>
      <c r="F5" s="9" t="n">
        <v>7.55</v>
      </c>
      <c r="G5" s="9" t="n">
        <v>0.07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3.06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0.029</v>
      </c>
      <c r="F8" s="9" t="n">
        <v>25.53</v>
      </c>
      <c r="G8" s="9" t="n">
        <v>0.74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0.029</v>
      </c>
      <c r="F9" s="9" t="n">
        <v>30.24</v>
      </c>
      <c r="G9" s="9" t="n">
        <v>0.87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1.61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4.67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0.65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1.03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1.03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5.7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343.4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1900.38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22"/>
</worksheet>
</file>

<file path=xl/worksheets/sheet2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91928 CABO DE COBRE FLEXÍVEL ISOLADO, 4 MM², ANTI-CHAMA 450/750 V, PARA CIRCUITOS TERMINAIS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00000981</t>
          </r>
        </is>
      </c>
      <c r="B4" s="7" t="inlineStr">
        <is>
          <r>
            <t xml:space="preserve">CABO DE COBRE, FLEXIVEL, CLASSE 4 OU 5, ISOLACAO EM PVC/A, ANTICHAMA BWF-B, 1 CONDUTOR, 450/750 V, SECAO NOMINAL 4 MM2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1.2434</v>
      </c>
      <c r="F4" s="9" t="n">
        <v>3.99</v>
      </c>
      <c r="G4" s="9" t="n">
        <v>4.96</v>
      </c>
    </row>
    <row r="5" customHeight="1" ht="21">
      <c r="A5" s="6" t="inlineStr">
        <is>
          <r>
            <t xml:space="preserve">00021127</t>
          </r>
        </is>
      </c>
      <c r="B5" s="7" t="inlineStr">
        <is>
          <r>
            <t xml:space="preserve">FITA ISOLANTE ADESIVA ANTICHAMA, USO ATE 750 V, EM ROLO DE 19 MM X 5 M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0.0094</v>
      </c>
      <c r="F5" s="9" t="n">
        <v>7.55</v>
      </c>
      <c r="G5" s="9" t="n">
        <v>0.07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5.03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0.039</v>
      </c>
      <c r="F8" s="9" t="n">
        <v>25.53</v>
      </c>
      <c r="G8" s="9" t="n">
        <v>0.99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0.039</v>
      </c>
      <c r="F9" s="9" t="n">
        <v>30.24</v>
      </c>
      <c r="G9" s="9" t="n">
        <v>1.17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2.16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7.19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0.87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1.59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1.59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8.78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425.32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2348.65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23"/>
</worksheet>
</file>

<file path=xl/worksheets/sheet2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91930 CABO DE COBRE FLEXÍVEL ISOLADO, 6 MM², ANTI-CHAMA 450/750 V, PARA CIRCUITOS TERMINAIS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00000982</t>
          </r>
        </is>
      </c>
      <c r="B4" s="7" t="inlineStr">
        <is>
          <r>
            <t xml:space="preserve">CABO DE COBRE, FLEXIVEL, CLASSE 4 OU 5, ISOLACAO EM PVC/A, ANTICHAMA BWF-B, 1 CONDUTOR, 450/750 V, SECAO NOMINAL 6 MM2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1.2434</v>
      </c>
      <c r="F4" s="9" t="n">
        <v>5.73</v>
      </c>
      <c r="G4" s="9" t="n">
        <v>7.12</v>
      </c>
    </row>
    <row r="5" customHeight="1" ht="21">
      <c r="A5" s="6" t="inlineStr">
        <is>
          <r>
            <t xml:space="preserve">00021127</t>
          </r>
        </is>
      </c>
      <c r="B5" s="7" t="inlineStr">
        <is>
          <r>
            <t xml:space="preserve">FITA ISOLANTE ADESIVA ANTICHAMA, USO ATE 750 V, EM ROLO DE 19 MM X 5 M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0.0094</v>
      </c>
      <c r="F5" s="9" t="n">
        <v>7.55</v>
      </c>
      <c r="G5" s="9" t="n">
        <v>0.07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7.19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0.051</v>
      </c>
      <c r="F8" s="9" t="n">
        <v>25.53</v>
      </c>
      <c r="G8" s="9" t="n">
        <v>1.3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0.051</v>
      </c>
      <c r="F9" s="9" t="n">
        <v>30.24</v>
      </c>
      <c r="G9" s="9" t="n">
        <v>1.54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2.84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10.03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1.15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2.22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2.22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12.25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43.85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241.94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24"/>
</worksheet>
</file>

<file path=xl/worksheets/sheet2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91932 CABO DE COBRE FLEXÍVEL ISOLADO, 10 MM², ANTI-CHAMA 450/750 V, PARA CIRCUITOS TERMINAIS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00000980</t>
          </r>
        </is>
      </c>
      <c r="B4" s="7" t="inlineStr">
        <is>
          <r>
            <t xml:space="preserve">CABO DE COBRE, FLEXIVEL, CLASSE 4 OU 5, ISOLACAO EM PVC/A, ANTICHAMA BWF-B, 1 CONDUTOR, 450/750 V, SECAO NOMINAL 10 MM2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1.2434</v>
      </c>
      <c r="F4" s="9" t="n">
        <v>10.96</v>
      </c>
      <c r="G4" s="9" t="n">
        <v>13.62</v>
      </c>
    </row>
    <row r="5" customHeight="1" ht="21">
      <c r="A5" s="6" t="inlineStr">
        <is>
          <r>
            <t xml:space="preserve">00021127</t>
          </r>
        </is>
      </c>
      <c r="B5" s="7" t="inlineStr">
        <is>
          <r>
            <t xml:space="preserve">FITA ISOLANTE ADESIVA ANTICHAMA, USO ATE 750 V, EM ROLO DE 19 MM X 5 M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0.0094</v>
      </c>
      <c r="F5" s="9" t="n">
        <v>7.55</v>
      </c>
      <c r="G5" s="9" t="n">
        <v>0.07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13.69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0.076</v>
      </c>
      <c r="F8" s="9" t="n">
        <v>25.53</v>
      </c>
      <c r="G8" s="9" t="n">
        <v>1.94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0.076</v>
      </c>
      <c r="F9" s="9" t="n">
        <v>30.24</v>
      </c>
      <c r="G9" s="9" t="n">
        <v>2.29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4.23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17.92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1.7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3.96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3.96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21.88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125.14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691.41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25"/>
</worksheet>
</file>

<file path=xl/worksheets/sheet2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93672 DISJUNTOR TRIPOLAR TIPO DIN, CORRENTE NOMINAL DE 40A - FORNECIMENTO E INSTALAÇÃO. AF_07/2025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00034709</t>
          </r>
        </is>
      </c>
      <c r="B4" s="7" t="inlineStr">
        <is>
          <r>
            <t xml:space="preserve">DISJUNTOR TERMOMAGNETICO PARA TRILHO DIN (IEC), TRIPOLAR, 10 - 50 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70.49</v>
      </c>
      <c r="G4" s="9" t="n">
        <v>70.49</v>
      </c>
    </row>
    <row r="5" customHeight="1" ht="29">
      <c r="A5" s="6" t="inlineStr">
        <is>
          <r>
            <t xml:space="preserve">00001574</t>
          </r>
        </is>
      </c>
      <c r="B5" s="7" t="inlineStr">
        <is>
          <r>
            <t xml:space="preserve">TERMINAL A COMPRESSAO EM COBRE ESTANHADO PARA CABO 10 MM2, 1 FURO E 1 COMPRESSAO, PARA PARAFUSO DE FIXACAO M6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3.0</v>
      </c>
      <c r="F5" s="9" t="n">
        <v>1.91</v>
      </c>
      <c r="G5" s="9" t="n">
        <v>5.73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76.22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0.381419</v>
      </c>
      <c r="F8" s="9" t="n">
        <v>25.53</v>
      </c>
      <c r="G8" s="9" t="n">
        <v>9.73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0.381419</v>
      </c>
      <c r="F9" s="9" t="n">
        <v>30.24</v>
      </c>
      <c r="G9" s="9" t="n">
        <v>11.53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21.26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97.48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8.5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21.56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21.56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119.04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21.56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119.04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26"/>
</worksheet>
</file>

<file path=xl/worksheets/sheet2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93653 DISJUNTOR MONOPOLAR TIPO DIN, CORRENTE NOMINAL DE 10A - FORNECIMENTO E INSTALAÇÃO. AF_07/2025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00034653</t>
          </r>
        </is>
      </c>
      <c r="B4" s="7" t="inlineStr">
        <is>
          <r>
            <t xml:space="preserve">DISJUNTOR TERMOMAGNETICO PARA TRILHO DIN (IEC), MONOPOLAR, 6 - 32 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10.03</v>
      </c>
      <c r="G4" s="9" t="n">
        <v>10.03</v>
      </c>
    </row>
    <row r="5" customHeight="1" ht="29">
      <c r="A5" s="6" t="inlineStr">
        <is>
          <r>
            <t xml:space="preserve">00001570</t>
          </r>
        </is>
      </c>
      <c r="B5" s="7" t="inlineStr">
        <is>
          <r>
            <t xml:space="preserve">TERMINAL A COMPRESSAO EM COBRE ESTANHADO PARA CABO 2,5 MM2, 1 FURO E 1 COMPRESSAO, PARA PARAFUSO DE FIXACAO M5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1.0</v>
      </c>
      <c r="F5" s="9" t="n">
        <v>1.14</v>
      </c>
      <c r="G5" s="9" t="n">
        <v>1.14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11.17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0.035428</v>
      </c>
      <c r="F8" s="9" t="n">
        <v>25.53</v>
      </c>
      <c r="G8" s="9" t="n">
        <v>0.9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0.035428</v>
      </c>
      <c r="F9" s="9" t="n">
        <v>30.24</v>
      </c>
      <c r="G9" s="9" t="n">
        <v>1.07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1.97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13.14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0.79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2.91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2.91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16.05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5.82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32.1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27"/>
</worksheet>
</file>

<file path=xl/worksheets/sheet2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93654 DISJUNTOR MONOPOLAR TIPO DIN, CORRENTE NOMINAL DE 16A - FORNECIMENTO E INSTALAÇÃO. AF_07/2025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00034653</t>
          </r>
        </is>
      </c>
      <c r="B4" s="7" t="inlineStr">
        <is>
          <r>
            <t xml:space="preserve">DISJUNTOR TERMOMAGNETICO PARA TRILHO DIN (IEC), MONOPOLAR, 6 - 32 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10.03</v>
      </c>
      <c r="G4" s="9" t="n">
        <v>10.03</v>
      </c>
    </row>
    <row r="5" customHeight="1" ht="29">
      <c r="A5" s="6" t="inlineStr">
        <is>
          <r>
            <t xml:space="preserve">00001570</t>
          </r>
        </is>
      </c>
      <c r="B5" s="7" t="inlineStr">
        <is>
          <r>
            <t xml:space="preserve">TERMINAL A COMPRESSAO EM COBRE ESTANHADO PARA CABO 2,5 MM2, 1 FURO E 1 COMPRESSAO, PARA PARAFUSO DE FIXACAO M5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1.0</v>
      </c>
      <c r="F5" s="9" t="n">
        <v>1.14</v>
      </c>
      <c r="G5" s="9" t="n">
        <v>1.14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11.17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0.035428</v>
      </c>
      <c r="F8" s="9" t="n">
        <v>25.53</v>
      </c>
      <c r="G8" s="9" t="n">
        <v>0.9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0.035428</v>
      </c>
      <c r="F9" s="9" t="n">
        <v>30.24</v>
      </c>
      <c r="G9" s="9" t="n">
        <v>1.07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1.97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13.14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0.79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2.91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2.91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16.05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29.1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160.5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28"/>
</worksheet>
</file>

<file path=xl/worksheets/sheet29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93671 DISJUNTOR TRIPOLAR TIPO DIN, CORRENTE NOMINAL DE 32A - FORNECIMENTO E INSTALAÇÃO. AF_07/2025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00034709</t>
          </r>
        </is>
      </c>
      <c r="B4" s="7" t="inlineStr">
        <is>
          <r>
            <t xml:space="preserve">DISJUNTOR TERMOMAGNETICO PARA TRILHO DIN (IEC), TRIPOLAR, 10 - 50 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70.49</v>
      </c>
      <c r="G4" s="9" t="n">
        <v>70.49</v>
      </c>
    </row>
    <row r="5" customHeight="1" ht="29">
      <c r="A5" s="6" t="inlineStr">
        <is>
          <r>
            <t xml:space="preserve">00001573</t>
          </r>
        </is>
      </c>
      <c r="B5" s="7" t="inlineStr">
        <is>
          <r>
            <t xml:space="preserve">TERMINAL A COMPRESSAO EM COBRE ESTANHADO PARA CABO 6 MM2, 1 FURO E 1 COMPRESSAO, PARA PARAFUSO DE FIXACAO M6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3.0</v>
      </c>
      <c r="F5" s="9" t="n">
        <v>1.77</v>
      </c>
      <c r="G5" s="9" t="n">
        <v>5.31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75.8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0.260377</v>
      </c>
      <c r="F8" s="9" t="n">
        <v>25.53</v>
      </c>
      <c r="G8" s="9" t="n">
        <v>6.64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0.260377</v>
      </c>
      <c r="F9" s="9" t="n">
        <v>30.24</v>
      </c>
      <c r="G9" s="9" t="n">
        <v>7.87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14.51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90.31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5.8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19.98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19.98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110.29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19.98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110.29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29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3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103689 FORNECIMENTO E INSTALAÇÃO DE PLACA DE OBRA COM CHAPA GALVANIZADA E ESTRUTURA DE MADEIRA. AF_03/2022_PS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00004813</t>
          </r>
        </is>
      </c>
      <c r="B4" s="7" t="inlineStr">
        <is>
          <r>
            <t xml:space="preserve">PLACA DE OBRA (PARA CONSTRUCAO CIVIL) EM CHAPA GALVANIZADA *N. 22*, ADESIVADA, DE *2,4 X 1,2* M (SEM POSTES PARA FIXACAO)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M2</t>
          </r>
        </is>
      </c>
      <c r="E4" s="8" t="n">
        <v>1.0</v>
      </c>
      <c r="F4" s="9" t="n">
        <v>400.0</v>
      </c>
      <c r="G4" s="9" t="n">
        <v>400.0</v>
      </c>
    </row>
    <row r="5" customHeight="1" ht="15">
      <c r="A5" s="6" t="inlineStr">
        <is>
          <r>
            <t xml:space="preserve">00005065</t>
          </r>
        </is>
      </c>
      <c r="B5" s="7" t="inlineStr">
        <is>
          <r>
            <t xml:space="preserve">PREGO DE ACO POLIDO COM CABECA 10 X 10 (7/8 X 17)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KG</t>
          </r>
        </is>
      </c>
      <c r="E5" s="8" t="n">
        <v>0.0113</v>
      </c>
      <c r="F5" s="9" t="n">
        <v>30.88</v>
      </c>
      <c r="G5" s="9" t="n">
        <v>0.34</v>
      </c>
    </row>
    <row r="6" customHeight="1" ht="15">
      <c r="A6" s="6" t="inlineStr">
        <is>
          <r>
            <t xml:space="preserve">00005069</t>
          </r>
        </is>
      </c>
      <c r="B6" s="7" t="inlineStr">
        <is>
          <r>
            <t xml:space="preserve">PREGO DE ACO POLIDO COM CABECA 17 X 27 (2 1/2 X 11)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KG</t>
          </r>
        </is>
      </c>
      <c r="E6" s="8" t="n">
        <v>0.0132</v>
      </c>
      <c r="F6" s="9" t="n">
        <v>16.55</v>
      </c>
      <c r="G6" s="9" t="n">
        <v>0.21</v>
      </c>
    </row>
    <row r="7" customHeight="1" ht="21">
      <c r="A7" s="6" t="inlineStr">
        <is>
          <r>
            <t xml:space="preserve">00004509</t>
          </r>
        </is>
      </c>
      <c r="B7" s="7" t="inlineStr">
        <is>
          <r>
            <t xml:space="preserve">SARRAFO *2,5 X 10* CM EM PINUS, MISTA OU EQUIVALENTE DA REGIAO - BRUTA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M</t>
          </r>
        </is>
      </c>
      <c r="E7" s="8" t="n">
        <v>3.2083</v>
      </c>
      <c r="F7" s="9" t="n">
        <v>5.51</v>
      </c>
      <c r="G7" s="9" t="n">
        <v>17.67</v>
      </c>
    </row>
    <row r="8" customHeight="1" ht="15">
      <c r="A8" s="1" t="inlineStr"/>
      <c r="B8" s="1" t="inlineStr"/>
      <c r="C8" s="1" t="inlineStr"/>
      <c r="D8" s="1" t="inlineStr"/>
      <c r="E8" s="10" t="inlineStr">
        <is>
          <r>
            <t xml:space="preserve">TOTAL Material:</t>
          </r>
        </is>
      </c>
      <c r="F8" s="10" t="inlineStr"/>
      <c r="G8" s="11" t="n">
        <v>418.22</v>
      </c>
    </row>
    <row r="9" customHeight="1" ht="15">
      <c r="A9" s="4" t="inlineStr">
        <is>
          <r>
            <t xml:space="preserve">Mão de Obra com Encargos Complementares</t>
          </r>
        </is>
      </c>
      <c r="B9" s="4" t="inlineStr"/>
      <c r="C9" s="5" t="inlineStr">
        <is>
          <r>
            <t xml:space="preserve">FONTE</t>
          </r>
        </is>
      </c>
      <c r="D9" s="5" t="inlineStr">
        <is>
          <r>
            <t xml:space="preserve">UNID</t>
          </r>
        </is>
      </c>
      <c r="E9" s="5" t="inlineStr">
        <is>
          <r>
            <t xml:space="preserve">COEFICIENTE</t>
          </r>
        </is>
      </c>
      <c r="F9" s="5" t="inlineStr">
        <is>
          <r>
            <t xml:space="preserve">PREÇO UNITÁRIO</t>
          </r>
        </is>
      </c>
      <c r="G9" s="5" t="inlineStr">
        <is>
          <r>
            <t xml:space="preserve">TOTAL</t>
          </r>
        </is>
      </c>
    </row>
    <row r="10" customHeight="1" ht="21">
      <c r="A10" s="6" t="inlineStr">
        <is>
          <r>
            <t xml:space="preserve">88262</t>
          </r>
        </is>
      </c>
      <c r="B10" s="7" t="inlineStr">
        <is>
          <r>
            <t xml:space="preserve">CARPINTEIRO DE FORMAS COM ENCARGOS COMPLEMENTARES</t>
          </r>
        </is>
      </c>
      <c r="C10" s="6" t="inlineStr">
        <is>
          <r>
            <t xml:space="preserve">SINAPI</t>
          </r>
        </is>
      </c>
      <c r="D10" s="6" t="inlineStr">
        <is>
          <r>
            <t xml:space="preserve">H</t>
          </r>
        </is>
      </c>
      <c r="E10" s="8" t="n">
        <v>0.3729</v>
      </c>
      <c r="F10" s="9" t="n">
        <v>29.41</v>
      </c>
      <c r="G10" s="9" t="n">
        <v>10.96</v>
      </c>
    </row>
    <row r="11" customHeight="1" ht="15">
      <c r="A11" s="6" t="inlineStr">
        <is>
          <r>
            <t xml:space="preserve">88316</t>
          </r>
        </is>
      </c>
      <c r="B11" s="7" t="inlineStr">
        <is>
          <r>
            <t xml:space="preserve">SERVENTE COM ENCARGOS COMPLEMENTARES</t>
          </r>
        </is>
      </c>
      <c r="C11" s="6" t="inlineStr">
        <is>
          <r>
            <t xml:space="preserve">SINAPI</t>
          </r>
        </is>
      </c>
      <c r="D11" s="6" t="inlineStr">
        <is>
          <r>
            <t xml:space="preserve">H</t>
          </r>
        </is>
      </c>
      <c r="E11" s="8" t="n">
        <v>1.1186</v>
      </c>
      <c r="F11" s="9" t="n">
        <v>24.08</v>
      </c>
      <c r="G11" s="9" t="n">
        <v>26.93</v>
      </c>
    </row>
    <row r="12" customHeight="1" ht="18">
      <c r="A12" s="1" t="inlineStr"/>
      <c r="B12" s="1" t="inlineStr"/>
      <c r="C12" s="1" t="inlineStr"/>
      <c r="D12" s="1" t="inlineStr"/>
      <c r="E12" s="10" t="inlineStr">
        <is>
          <r>
            <t xml:space="preserve">TOTAL Mão de Obra com Encargos Complementares:</t>
          </r>
        </is>
      </c>
      <c r="F12" s="10" t="inlineStr"/>
      <c r="G12" s="11" t="n">
        <v>37.89</v>
      </c>
    </row>
    <row r="13" customHeight="1" ht="15">
      <c r="A13" s="4" t="inlineStr">
        <is>
          <r>
            <t xml:space="preserve">Serviço</t>
          </r>
        </is>
      </c>
      <c r="B13" s="4" t="inlineStr"/>
      <c r="C13" s="5" t="inlineStr">
        <is>
          <r>
            <t xml:space="preserve">FONTE</t>
          </r>
        </is>
      </c>
      <c r="D13" s="5" t="inlineStr">
        <is>
          <r>
            <t xml:space="preserve">UNID</t>
          </r>
        </is>
      </c>
      <c r="E13" s="5" t="inlineStr">
        <is>
          <r>
            <t xml:space="preserve">COEFICIENTE</t>
          </r>
        </is>
      </c>
      <c r="F13" s="5" t="inlineStr">
        <is>
          <r>
            <t xml:space="preserve">PREÇO UNITÁRIO</t>
          </r>
        </is>
      </c>
      <c r="G13" s="5" t="inlineStr">
        <is>
          <r>
            <t xml:space="preserve">TOTAL</t>
          </r>
        </is>
      </c>
    </row>
    <row r="14" customHeight="1" ht="21">
      <c r="A14" s="6" t="inlineStr">
        <is>
          <r>
            <t xml:space="preserve">102234</t>
          </r>
        </is>
      </c>
      <c r="B14" s="7" t="inlineStr">
        <is>
          <r>
            <t xml:space="preserve">PINTURA IMUNIZANTE PARA MADEIRA, 2 DEMÃOS. AF_01/2021</t>
          </r>
        </is>
      </c>
      <c r="C14" s="6" t="inlineStr">
        <is>
          <r>
            <t xml:space="preserve">SINAPI</t>
          </r>
        </is>
      </c>
      <c r="D14" s="6" t="inlineStr">
        <is>
          <r>
            <t xml:space="preserve">M2</t>
          </r>
        </is>
      </c>
      <c r="E14" s="8" t="n">
        <v>0.5</v>
      </c>
      <c r="F14" s="9" t="n">
        <v>24.65</v>
      </c>
      <c r="G14" s="9" t="n">
        <v>12.32</v>
      </c>
    </row>
    <row r="15" customHeight="1" ht="15">
      <c r="A15" s="1" t="inlineStr"/>
      <c r="B15" s="1" t="inlineStr"/>
      <c r="C15" s="1" t="inlineStr"/>
      <c r="D15" s="1" t="inlineStr"/>
      <c r="E15" s="10" t="inlineStr">
        <is>
          <r>
            <t xml:space="preserve">TOTAL Serviço:</t>
          </r>
        </is>
      </c>
      <c r="F15" s="10" t="inlineStr"/>
      <c r="G15" s="11" t="n">
        <v>12.32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VALOR:</t>
          </r>
        </is>
      </c>
      <c r="F16" s="12" t="inlineStr"/>
      <c r="G16" s="13" t="n">
        <v>468.43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ENCARGOS (113.84%):</t>
          </r>
        </is>
      </c>
      <c r="F17" s="12" t="inlineStr"/>
      <c r="G17" s="13" t="n">
        <v>17.54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BDI (22.12%):</t>
          </r>
        </is>
      </c>
      <c r="F18" s="12" t="inlineStr"/>
      <c r="G18" s="13" t="n">
        <v>103.62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PADRÃO (22.12%):</t>
          </r>
        </is>
      </c>
      <c r="F19" s="12" t="inlineStr"/>
      <c r="G19" s="13" t="n">
        <v>103.62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BDI DIFERENCIADO:</t>
          </r>
        </is>
      </c>
      <c r="F20" s="12" t="inlineStr"/>
      <c r="G20" s="13" t="n">
        <v>0.0</v>
      </c>
    </row>
    <row r="21" customHeight="1" ht="15">
      <c r="A21" s="1" t="inlineStr"/>
      <c r="B21" s="1" t="inlineStr"/>
      <c r="C21" s="1" t="inlineStr"/>
      <c r="D21" s="1" t="inlineStr"/>
      <c r="E21" s="12" t="inlineStr">
        <is>
          <r>
            <t xml:space="preserve">VALOR COM BDI:</t>
          </r>
        </is>
      </c>
      <c r="F21" s="12" t="inlineStr"/>
      <c r="G21" s="13" t="n">
        <v>572.05</v>
      </c>
    </row>
    <row r="22" customHeight="1" ht="15">
      <c r="A22" s="1" t="inlineStr"/>
      <c r="B22" s="1" t="inlineStr"/>
      <c r="C22" s="1" t="inlineStr"/>
      <c r="D22" s="1" t="inlineStr"/>
      <c r="E22" s="12" t="inlineStr">
        <is>
          <r>
            <t xml:space="preserve">VALOR BDI TOTAL:</t>
          </r>
        </is>
      </c>
      <c r="F22" s="12" t="inlineStr"/>
      <c r="G22" s="13" t="n">
        <v>621.72</v>
      </c>
    </row>
    <row r="23" customHeight="1" ht="15">
      <c r="A23" s="1" t="inlineStr"/>
      <c r="B23" s="1" t="inlineStr"/>
      <c r="C23" s="1" t="inlineStr"/>
      <c r="D23" s="1" t="inlineStr"/>
      <c r="E23" s="12" t="inlineStr">
        <is>
          <r>
            <t xml:space="preserve">VALOR TOTAL COM BDI:</t>
          </r>
        </is>
      </c>
      <c r="F23" s="12" t="inlineStr"/>
      <c r="G23" s="13" t="n">
        <v>3432.3</v>
      </c>
    </row>
  </sheetData>
  <mergeCells>
    <mergeCell ref="E1:G1"/>
    <mergeCell ref="A2:G2"/>
    <mergeCell ref="A3:B3"/>
    <mergeCell ref="E8:F8"/>
    <mergeCell ref="A9:B9"/>
    <mergeCell ref="E12:F12"/>
    <mergeCell ref="A13:B13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5" right="0.5" top="0.5" bottom="0.5" header="0.0" footer="0.0"/>
  <pageSetup orientation="portrait" paperSize="9"/>
  <drawing r:id="rIdDr3"/>
</worksheet>
</file>

<file path=xl/worksheets/sheet30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93674 DISJUNTOR BIPOLAR TIPO DR, CORRENTE NOMINAL DE 25A - FORNECIMENTO E INSTALAÇÃO. AF_07/2025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00039445</t>
          </r>
        </is>
      </c>
      <c r="B4" s="7" t="inlineStr">
        <is>
          <r>
            <t xml:space="preserve">DISPOSITIVO DR, 2 POLOS, SENSIBILIDADE DE 30 MA, CORRENTE DE 25 A, TIPO AC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154.55</v>
      </c>
      <c r="G4" s="9" t="n">
        <v>154.55</v>
      </c>
    </row>
    <row r="5" customHeight="1" ht="29">
      <c r="A5" s="6" t="inlineStr">
        <is>
          <r>
            <t xml:space="preserve">00001571</t>
          </r>
        </is>
      </c>
      <c r="B5" s="7" t="inlineStr">
        <is>
          <r>
            <t xml:space="preserve">TERMINAL A COMPRESSAO EM COBRE ESTANHADO PARA CABO 4 MM2, 1 FURO E 1 COMPRESSAO, PARA PARAFUSO DE FIXACAO M5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2.0</v>
      </c>
      <c r="F5" s="9" t="n">
        <v>1.48</v>
      </c>
      <c r="G5" s="9" t="n">
        <v>2.96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157.51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0.127928</v>
      </c>
      <c r="F8" s="9" t="n">
        <v>25.53</v>
      </c>
      <c r="G8" s="9" t="n">
        <v>3.26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0.127928</v>
      </c>
      <c r="F9" s="9" t="n">
        <v>30.24</v>
      </c>
      <c r="G9" s="9" t="n">
        <v>3.86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7.12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164.63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2.84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36.42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36.42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201.05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36.42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201.05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30"/>
</worksheet>
</file>

<file path=xl/worksheets/sheet3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101946 QUADRO DE MEDIÇÃO GERAL DE ENERGIA PARA 1 MEDIDOR DE SOBREPOR - FORNECIMENTO E INSTALAÇÃO. AF_07/2025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00011950</t>
          </r>
        </is>
      </c>
      <c r="B4" s="7" t="inlineStr">
        <is>
          <r>
            <t xml:space="preserve">BUCHA DE NYLON SEM ABA S6, COM PARAFUSO DE 4,20 X 40 MM EM ACO ZINCADO COM ROSCA SOBERBA, CABECA CHATA E FENDA PHILLIPS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4.0</v>
      </c>
      <c r="F4" s="9" t="n">
        <v>0.31</v>
      </c>
      <c r="G4" s="9" t="n">
        <v>1.24</v>
      </c>
    </row>
    <row r="5" customHeight="1" ht="29">
      <c r="A5" s="6" t="inlineStr">
        <is>
          <r>
            <t xml:space="preserve">00039808</t>
          </r>
        </is>
      </c>
      <c r="B5" s="7" t="inlineStr">
        <is>
          <r>
            <t xml:space="preserve">CAIXA PARA MEDIDOR MONOFASICO, EM POLICARBONATO / TERMOPLASTICO, PARA ALOJAR 1 DISJUNTOR (PADRAO DA CONCESSIONARIA LOCAL)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1.0</v>
      </c>
      <c r="F5" s="9" t="n">
        <v>115.04</v>
      </c>
      <c r="G5" s="9" t="n">
        <v>115.04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116.28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0.52171</v>
      </c>
      <c r="F8" s="9" t="n">
        <v>25.53</v>
      </c>
      <c r="G8" s="9" t="n">
        <v>13.31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0.52171</v>
      </c>
      <c r="F9" s="9" t="n">
        <v>30.24</v>
      </c>
      <c r="G9" s="9" t="n">
        <v>15.77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29.08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145.36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11.63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32.15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32.15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177.51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32.15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177.51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31"/>
</worksheet>
</file>

<file path=xl/worksheets/sheet3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6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CP-S12242-90083701 - PMSLM QUADRO DE DISTRIBUIÇÃO DE SOBREPOR, EM RESINA TERMOPLÁSTICA, PARA ATÉ 36 DISJUNTORES, COM BARRAMENTO, PADRÃO DIN, EXCLUSIVE DISJUNTORES (REF: 12242/ORSE)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I00559</t>
          </r>
        </is>
      </c>
      <c r="B4" s="7" t="inlineStr">
        <is>
          <r>
            <t xml:space="preserve">Quadro de distribuição de sobrepor, em resina termoplástica p/até 36 disjuntores c/barramento, padrão DIN, Tigre ou similar</t>
          </r>
        </is>
      </c>
      <c r="C4" s="6" t="inlineStr">
        <is>
          <r>
            <t xml:space="preserve">ORSE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787.0</v>
      </c>
      <c r="G4" s="9" t="n">
        <v>787.0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787.0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15">
      <c r="A7" s="6" t="inlineStr">
        <is>
          <r>
            <t xml:space="preserve">88264</t>
          </r>
        </is>
      </c>
      <c r="B7" s="7" t="inlineStr">
        <is>
          <r>
            <t xml:space="preserve">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7.2</v>
      </c>
      <c r="F7" s="9" t="n">
        <v>30.24</v>
      </c>
      <c r="G7" s="9" t="n">
        <v>217.72</v>
      </c>
    </row>
    <row r="8" customHeight="1" ht="18">
      <c r="A8" s="1" t="inlineStr"/>
      <c r="B8" s="1" t="inlineStr"/>
      <c r="C8" s="1" t="inlineStr"/>
      <c r="D8" s="1" t="inlineStr"/>
      <c r="E8" s="10" t="inlineStr">
        <is>
          <r>
            <t xml:space="preserve">TOTAL Mão de Obra com Encargos Complementares:</t>
          </r>
        </is>
      </c>
      <c r="F8" s="10" t="inlineStr"/>
      <c r="G8" s="11" t="n">
        <v>217.72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VALOR:</t>
          </r>
        </is>
      </c>
      <c r="F9" s="12" t="inlineStr"/>
      <c r="G9" s="13" t="n">
        <v>1004.72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ENCARGOS (113.84%):</t>
          </r>
        </is>
      </c>
      <c r="F10" s="12" t="inlineStr"/>
      <c r="G10" s="13" t="n">
        <v>89.28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(22.12%):</t>
          </r>
        </is>
      </c>
      <c r="F11" s="12" t="inlineStr"/>
      <c r="G11" s="13" t="n">
        <v>222.24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PADRÃO (22.12%):</t>
          </r>
        </is>
      </c>
      <c r="F12" s="12" t="inlineStr"/>
      <c r="G12" s="13" t="n">
        <v>222.24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DIFERENCIADO:</t>
          </r>
        </is>
      </c>
      <c r="F13" s="12" t="inlineStr"/>
      <c r="G13" s="13" t="n">
        <v>0.0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COM BDI:</t>
          </r>
        </is>
      </c>
      <c r="F14" s="12" t="inlineStr"/>
      <c r="G14" s="13" t="n">
        <v>1226.96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TOTAL:</t>
          </r>
        </is>
      </c>
      <c r="F15" s="12" t="inlineStr"/>
      <c r="G15" s="13" t="n">
        <v>222.24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TOTAL COM BDI:</t>
          </r>
        </is>
      </c>
      <c r="F16" s="12" t="inlineStr"/>
      <c r="G16" s="13" t="n">
        <v>1226.96</v>
      </c>
    </row>
  </sheetData>
  <mergeCells>
    <mergeCell ref="E1:G1"/>
    <mergeCell ref="A2:G2"/>
    <mergeCell ref="A3:B3"/>
    <mergeCell ref="E5:F5"/>
    <mergeCell ref="A6:B6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pageMargins left="0.5" right="0.5" top="0.5" bottom="0.5" header="0.0" footer="0.0"/>
  <pageSetup orientation="portrait" paperSize="9"/>
  <drawing r:id="rIdDr32"/>
</worksheet>
</file>

<file path=xl/worksheets/sheet3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96986 HASTE DE ATERRAMENTO, DIÂMETRO 3/4", COM 3 METROS - FORNECIMENTO E INSTALAÇÃO. AF_08/2023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00003378</t>
          </r>
        </is>
      </c>
      <c r="B4" s="7" t="inlineStr">
        <is>
          <r>
            <t xml:space="preserve">HASTE DE ATERRAMENTO EM ACO COM 3,00 M DE COMPRIMENTO E DN = 3/4", REVESTIDA COM BAIXA CAMADA DE COBRE, SEM CONECTOR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140.89</v>
      </c>
      <c r="G4" s="9" t="n">
        <v>140.89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140.89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0.3882</v>
      </c>
      <c r="F7" s="9" t="n">
        <v>25.53</v>
      </c>
      <c r="G7" s="9" t="n">
        <v>9.91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0.3882</v>
      </c>
      <c r="F8" s="9" t="n">
        <v>30.24</v>
      </c>
      <c r="G8" s="9" t="n">
        <v>11.73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21.64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162.53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8.65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35.95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35.95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198.48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35.95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198.48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33"/>
</worksheet>
</file>

<file path=xl/worksheets/sheet3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104749 CONECTOR GRAMPO METÁLICO TIPO OLHAL, PARA SPDA, PARA HASTE DE ATERRAMENTO DE 3/4'' E CABOS DE 10 A 50 MM2 - FORNECIMENTO E INSTALAÇÃO. AF_08/2023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00000416</t>
          </r>
        </is>
      </c>
      <c r="B4" s="7" t="inlineStr">
        <is>
          <r>
            <t xml:space="preserve">GRAMPO METALICO TIPO OLHAL PARA HASTE DE ATERRAMENTO DE 3/4", CONDUTOR DE *10* A 50 MM2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14.57</v>
      </c>
      <c r="G4" s="9" t="n">
        <v>14.57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14.57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0.1863</v>
      </c>
      <c r="F7" s="9" t="n">
        <v>25.53</v>
      </c>
      <c r="G7" s="9" t="n">
        <v>4.75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0.1863</v>
      </c>
      <c r="F8" s="9" t="n">
        <v>30.24</v>
      </c>
      <c r="G8" s="9" t="n">
        <v>5.63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10.38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24.95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4.15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5.52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5.52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30.47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5.52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30.47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34"/>
</worksheet>
</file>

<file path=xl/worksheets/sheet3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CP-S00777-85667802 - PMSLM CAIXA OCTOGONAL 4" X 4", EM PVC, P/ PONTO DE LUZ EMBUTIDO (REF: 00777/ORSE)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00012001</t>
          </r>
        </is>
      </c>
      <c r="B4" s="7" t="inlineStr">
        <is>
          <r>
            <t xml:space="preserve">CAIXA OCTOGONAL DE FUNDO MOVEL, EM PVC, DE 4" X 4", PARA ELETRODUTO FLEXIVEL CORRUGADO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8.47</v>
      </c>
      <c r="G4" s="9" t="n">
        <v>8.47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8.47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15">
      <c r="A7" s="6" t="inlineStr">
        <is>
          <r>
            <t xml:space="preserve">88264</t>
          </r>
        </is>
      </c>
      <c r="B7" s="7" t="inlineStr">
        <is>
          <r>
            <t xml:space="preserve">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0.15</v>
      </c>
      <c r="F7" s="9" t="n">
        <v>30.24</v>
      </c>
      <c r="G7" s="9" t="n">
        <v>4.53</v>
      </c>
    </row>
    <row r="8" customHeight="1" ht="15">
      <c r="A8" s="6" t="inlineStr">
        <is>
          <r>
            <t xml:space="preserve">88316</t>
          </r>
        </is>
      </c>
      <c r="B8" s="7" t="inlineStr">
        <is>
          <r>
            <t xml:space="preserve">SERVENTE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0.15</v>
      </c>
      <c r="F8" s="9" t="n">
        <v>24.08</v>
      </c>
      <c r="G8" s="9" t="n">
        <v>3.61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8.14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16.61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3.24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3.67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3.67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20.28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58.72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324.48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35"/>
</worksheet>
</file>

<file path=xl/worksheets/sheet3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91898 CURVA 180 GRAUS PARA ELETRODUTO, PVC, ROSCÁVEL, DN 40 MM (1 1/4"), PARA CIRCUITOS TERMINAIS, INSTALADA EM FORRO - FORNECIMENTO E INSTALAÇÃO. AF_03/2023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00040408</t>
          </r>
        </is>
      </c>
      <c r="B4" s="7" t="inlineStr">
        <is>
          <r>
            <t xml:space="preserve">CURVA 180 GRAUS, DE PVC RIGIDO ROSCAVEL, DE 1 1/4", PARA ELETRODUTO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9.45</v>
      </c>
      <c r="G4" s="9" t="n">
        <v>9.45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9.45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0.278</v>
      </c>
      <c r="F7" s="9" t="n">
        <v>25.53</v>
      </c>
      <c r="G7" s="9" t="n">
        <v>7.09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0.278</v>
      </c>
      <c r="F8" s="9" t="n">
        <v>30.24</v>
      </c>
      <c r="G8" s="9" t="n">
        <v>8.4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15.49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24.94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6.2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5.52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5.52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30.46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16.56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91.38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36"/>
</worksheet>
</file>

<file path=xl/worksheets/sheet3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93018 CURVA 90 GRAUS PARA ELETRODUTO, PVC, ROSCÁVEL, DN 50 MM (1 1/2"), PARA REDE ENTERRADA DE DISTRIBUIÇÃO DE ENERGIA ELÉTRICA - FORNECIMENTO E INSTALAÇÃO. AF_12/2021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00001875</t>
          </r>
        </is>
      </c>
      <c r="B4" s="7" t="inlineStr">
        <is>
          <r>
            <t xml:space="preserve">CURVA 90 GRAUS, LONGA, DE PVC RIGIDO ROSCAVEL, DE 1 1/2", PARA ELETRODUTO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7.86</v>
      </c>
      <c r="G4" s="9" t="n">
        <v>7.86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7.86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0.3365</v>
      </c>
      <c r="F7" s="9" t="n">
        <v>25.53</v>
      </c>
      <c r="G7" s="9" t="n">
        <v>8.59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0.3365</v>
      </c>
      <c r="F8" s="9" t="n">
        <v>30.24</v>
      </c>
      <c r="G8" s="9" t="n">
        <v>10.17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18.76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26.62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7.5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5.89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5.89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32.51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23.56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130.04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37"/>
</worksheet>
</file>

<file path=xl/worksheets/sheet3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91875 LUVA PARA ELETRODUTO, PVC, ROSCÁVEL, DN 25 MM (3/4"), PARA CIRCUITOS TERMINAIS, INSTALADA EM FORRO - FORNECIMENTO E INSTALAÇÃO. AF_03/2023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00001891</t>
          </r>
        </is>
      </c>
      <c r="B4" s="7" t="inlineStr">
        <is>
          <r>
            <t xml:space="preserve">LUVA EM PVC RIGIDO ROSCAVEL, DE 3/4", PARA ELETRODUTO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1.65</v>
      </c>
      <c r="G4" s="9" t="n">
        <v>1.65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1.65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0.137</v>
      </c>
      <c r="F7" s="9" t="n">
        <v>25.53</v>
      </c>
      <c r="G7" s="9" t="n">
        <v>3.49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0.137</v>
      </c>
      <c r="F8" s="9" t="n">
        <v>30.24</v>
      </c>
      <c r="G8" s="9" t="n">
        <v>4.14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7.63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9.28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3.05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2.05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2.05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11.33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186.55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1031.03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38"/>
</worksheet>
</file>

<file path=xl/worksheets/sheet39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91877 LUVA PARA ELETRODUTO, PVC, ROSCÁVEL, DN 40 MM (1 1/4"), PARA CIRCUITOS TERMINAIS, INSTALADA EM FORRO - FORNECIMENTO E INSTALAÇÃO. AF_03/2023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00001902</t>
          </r>
        </is>
      </c>
      <c r="B4" s="7" t="inlineStr">
        <is>
          <r>
            <t xml:space="preserve">LUVA EM PVC RIGIDO ROSCAVEL, DE 1 1/4", PARA ELETRODUTO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3.57</v>
      </c>
      <c r="G4" s="9" t="n">
        <v>3.57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3.57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0.186</v>
      </c>
      <c r="F7" s="9" t="n">
        <v>25.53</v>
      </c>
      <c r="G7" s="9" t="n">
        <v>4.74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0.186</v>
      </c>
      <c r="F8" s="9" t="n">
        <v>30.24</v>
      </c>
      <c r="G8" s="9" t="n">
        <v>5.62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10.36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13.93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4.15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3.08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3.08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17.01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12.32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68.04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39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4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97650 REMOÇÃO DE TRAMA DE MADEIRA PARA COBERTURA, DE FORMA MANUAL, SEM REAPROVEITAMENTO. AF_09/2023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Mão de Obra com 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88316</t>
          </r>
        </is>
      </c>
      <c r="B4" s="7" t="inlineStr">
        <is>
          <r>
            <t xml:space="preserve">SERVENTE COM ENCARGOS COMPLEMENTARES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0.2487</v>
      </c>
      <c r="F4" s="9" t="n">
        <v>24.08</v>
      </c>
      <c r="G4" s="9" t="n">
        <v>5.98</v>
      </c>
    </row>
    <row r="5" customHeight="1" ht="15">
      <c r="A5" s="6" t="inlineStr">
        <is>
          <r>
            <t xml:space="preserve">88323</t>
          </r>
        </is>
      </c>
      <c r="B5" s="7" t="inlineStr">
        <is>
          <r>
            <t xml:space="preserve">TELHADISTA COM ENCARGOS COMPLEMENTARES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H</t>
          </r>
        </is>
      </c>
      <c r="E5" s="8" t="n">
        <v>0.0879</v>
      </c>
      <c r="F5" s="9" t="n">
        <v>29.13</v>
      </c>
      <c r="G5" s="9" t="n">
        <v>2.56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Mão de Obra com Encargos Complementares:</t>
          </r>
        </is>
      </c>
      <c r="F6" s="10" t="inlineStr"/>
      <c r="G6" s="11" t="n">
        <v>8.54</v>
      </c>
    </row>
    <row r="7" customHeight="1" ht="15">
      <c r="A7" s="1" t="inlineStr"/>
      <c r="B7" s="1" t="inlineStr"/>
      <c r="C7" s="1" t="inlineStr"/>
      <c r="D7" s="1" t="inlineStr"/>
      <c r="E7" s="12" t="inlineStr">
        <is>
          <r>
            <t xml:space="preserve">VALOR:</t>
          </r>
        </is>
      </c>
      <c r="F7" s="12" t="inlineStr"/>
      <c r="G7" s="13" t="n">
        <v>8.54</v>
      </c>
    </row>
    <row r="8" customHeight="1" ht="15">
      <c r="A8" s="1" t="inlineStr"/>
      <c r="B8" s="1" t="inlineStr"/>
      <c r="C8" s="1" t="inlineStr"/>
      <c r="D8" s="1" t="inlineStr"/>
      <c r="E8" s="12" t="inlineStr">
        <is>
          <r>
            <t xml:space="preserve">VALOR ENCARGOS (113.84%):</t>
          </r>
        </is>
      </c>
      <c r="F8" s="12" t="inlineStr"/>
      <c r="G8" s="13" t="n">
        <v>3.33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 BDI (22.12%):</t>
          </r>
        </is>
      </c>
      <c r="F9" s="12" t="inlineStr"/>
      <c r="G9" s="13" t="n">
        <v>1.89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BDI PADRÃO (22.12%):</t>
          </r>
        </is>
      </c>
      <c r="F10" s="12" t="inlineStr"/>
      <c r="G10" s="13" t="n">
        <v>1.89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DIFERENCIADO:</t>
          </r>
        </is>
      </c>
      <c r="F11" s="12" t="inlineStr"/>
      <c r="G11" s="13" t="n">
        <v>0.0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COM BDI:</t>
          </r>
        </is>
      </c>
      <c r="F12" s="12" t="inlineStr"/>
      <c r="G12" s="13" t="n">
        <v>10.43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TOTAL:</t>
          </r>
        </is>
      </c>
      <c r="F13" s="12" t="inlineStr"/>
      <c r="G13" s="13" t="n">
        <v>222.66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TOTAL COM BDI:</t>
          </r>
        </is>
      </c>
      <c r="F14" s="12" t="inlineStr"/>
      <c r="G14" s="13" t="n">
        <v>1228.76</v>
      </c>
    </row>
  </sheetData>
  <mergeCells>
    <mergeCell ref="E1:G1"/>
    <mergeCell ref="A2:G2"/>
    <mergeCell ref="A3:B3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5" right="0.5" top="0.5" bottom="0.5" header="0.0" footer="0.0"/>
  <pageSetup orientation="portrait" paperSize="9"/>
  <drawing r:id="rIdDr4"/>
</worksheet>
</file>

<file path=xl/worksheets/sheet40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0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91836 ELETRODUTO FLEXÍVEL CORRUGADO, PVC, DN 32 MM (1"), PARA CIRCUITOS TERMINAIS, INSTALADO EM FORRO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00002690</t>
          </r>
        </is>
      </c>
      <c r="B4" s="7" t="inlineStr">
        <is>
          <r>
            <t xml:space="preserve">ELETRODUTO PVC FLEXIVEL CORRUGADO, COR AMARELA, DE 32 MM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1.1</v>
      </c>
      <c r="F4" s="9" t="n">
        <v>4.82</v>
      </c>
      <c r="G4" s="9" t="n">
        <v>5.3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5.3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0.105</v>
      </c>
      <c r="F7" s="9" t="n">
        <v>25.53</v>
      </c>
      <c r="G7" s="9" t="n">
        <v>2.68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0.105</v>
      </c>
      <c r="F8" s="9" t="n">
        <v>30.24</v>
      </c>
      <c r="G8" s="9" t="n">
        <v>3.17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5.85</v>
      </c>
    </row>
    <row r="10" customHeight="1" ht="15">
      <c r="A10" s="4" t="inlineStr">
        <is>
          <r>
            <t xml:space="preserve">Serviço</t>
          </r>
        </is>
      </c>
      <c r="B10" s="4" t="inlineStr"/>
      <c r="C10" s="5" t="inlineStr">
        <is>
          <r>
            <t xml:space="preserve">FONTE</t>
          </r>
        </is>
      </c>
      <c r="D10" s="5" t="inlineStr">
        <is>
          <r>
            <t xml:space="preserve">UNID</t>
          </r>
        </is>
      </c>
      <c r="E10" s="5" t="inlineStr">
        <is>
          <r>
            <t xml:space="preserve">COEFICIENTE</t>
          </r>
        </is>
      </c>
      <c r="F10" s="5" t="inlineStr">
        <is>
          <r>
            <t xml:space="preserve">PREÇO UNITÁRIO</t>
          </r>
        </is>
      </c>
      <c r="G10" s="5" t="inlineStr">
        <is>
          <r>
            <t xml:space="preserve">TOTAL</t>
          </r>
        </is>
      </c>
    </row>
    <row r="11" customHeight="1" ht="46">
      <c r="A11" s="6" t="inlineStr">
        <is>
          <r>
            <t xml:space="preserve">91170</t>
          </r>
        </is>
      </c>
      <c r="B11" s="7" t="inlineStr">
        <is>
          <r>
            <t xml:space="preserve">FIXAÇÃO DE TUBOS HORIZONTAIS DE PVC ÁGUA, PVC ESGOTO, PVC ÁGUA PLUVIAL, CPVC, PPR, COBRE OU AÇO, DIÂMETROS MENORES OU IGUAIS A 40 MM, COM ABRAÇADEIRA METÁLICA RÍGIDA TIPO U PERFIL 1 1/4", FIXADA EM PERFILADO EM LAJE. AF_09/2023_PS</t>
          </r>
        </is>
      </c>
      <c r="C11" s="6" t="inlineStr">
        <is>
          <r>
            <t xml:space="preserve">SINAPI</t>
          </r>
        </is>
      </c>
      <c r="D11" s="6" t="inlineStr">
        <is>
          <r>
            <t xml:space="preserve">M</t>
          </r>
        </is>
      </c>
      <c r="E11" s="8" t="n">
        <v>1.0</v>
      </c>
      <c r="F11" s="9" t="n">
        <v>11.81</v>
      </c>
      <c r="G11" s="9" t="n">
        <v>11.81</v>
      </c>
    </row>
    <row r="12" customHeight="1" ht="15">
      <c r="A12" s="1" t="inlineStr"/>
      <c r="B12" s="1" t="inlineStr"/>
      <c r="C12" s="1" t="inlineStr"/>
      <c r="D12" s="1" t="inlineStr"/>
      <c r="E12" s="10" t="inlineStr">
        <is>
          <r>
            <t xml:space="preserve">TOTAL Serviço:</t>
          </r>
        </is>
      </c>
      <c r="F12" s="10" t="inlineStr"/>
      <c r="G12" s="11" t="n">
        <v>11.81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VALOR:</t>
          </r>
        </is>
      </c>
      <c r="F13" s="12" t="inlineStr"/>
      <c r="G13" s="13" t="n">
        <v>22.96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ENCARGOS (113.84%):</t>
          </r>
        </is>
      </c>
      <c r="F14" s="12" t="inlineStr"/>
      <c r="G14" s="13" t="n">
        <v>5.37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(22.12%):</t>
          </r>
        </is>
      </c>
      <c r="F15" s="12" t="inlineStr"/>
      <c r="G15" s="13" t="n">
        <v>5.08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PADRÃO (22.12%):</t>
          </r>
        </is>
      </c>
      <c r="F16" s="12" t="inlineStr"/>
      <c r="G16" s="13" t="n">
        <v>5.08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DIFERENCIADO:</t>
          </r>
        </is>
      </c>
      <c r="F17" s="12" t="inlineStr"/>
      <c r="G17" s="13" t="n">
        <v>0.0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COM BDI:</t>
          </r>
        </is>
      </c>
      <c r="F18" s="12" t="inlineStr"/>
      <c r="G18" s="13" t="n">
        <v>28.04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TOTAL:</t>
          </r>
        </is>
      </c>
      <c r="F19" s="12" t="inlineStr"/>
      <c r="G19" s="13" t="n">
        <v>98.56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TOTAL COM BDI:</t>
          </r>
        </is>
      </c>
      <c r="F20" s="12" t="inlineStr"/>
      <c r="G20" s="13" t="n">
        <v>543.98</v>
      </c>
    </row>
  </sheetData>
  <mergeCells>
    <mergeCell ref="E1:G1"/>
    <mergeCell ref="A2:G2"/>
    <mergeCell ref="A3:B3"/>
    <mergeCell ref="E5:F5"/>
    <mergeCell ref="A6:B6"/>
    <mergeCell ref="E9:F9"/>
    <mergeCell ref="A10:B10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5" right="0.5" top="0.5" bottom="0.5" header="0.0" footer="0.0"/>
  <pageSetup orientation="portrait" paperSize="9"/>
  <drawing r:id="rIdDr40"/>
</worksheet>
</file>

<file path=xl/worksheets/sheet4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0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91834 ELETRODUTO FLEXÍVEL CORRUGADO, PVC, DN 25 MM (3/4"), PARA CIRCUITOS TERMINAIS, INSTALADO EM FORRO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00002688</t>
          </r>
        </is>
      </c>
      <c r="B4" s="7" t="inlineStr">
        <is>
          <r>
            <t xml:space="preserve">ELETRODUTO PVC FLEXIVEL CORRUGADO, COR AMARELA, DE 25 MM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1.1</v>
      </c>
      <c r="F4" s="9" t="n">
        <v>2.81</v>
      </c>
      <c r="G4" s="9" t="n">
        <v>3.09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3.09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0.091</v>
      </c>
      <c r="F7" s="9" t="n">
        <v>25.53</v>
      </c>
      <c r="G7" s="9" t="n">
        <v>2.32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0.091</v>
      </c>
      <c r="F8" s="9" t="n">
        <v>30.24</v>
      </c>
      <c r="G8" s="9" t="n">
        <v>2.75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5.07</v>
      </c>
    </row>
    <row r="10" customHeight="1" ht="15">
      <c r="A10" s="4" t="inlineStr">
        <is>
          <r>
            <t xml:space="preserve">Serviço</t>
          </r>
        </is>
      </c>
      <c r="B10" s="4" t="inlineStr"/>
      <c r="C10" s="5" t="inlineStr">
        <is>
          <r>
            <t xml:space="preserve">FONTE</t>
          </r>
        </is>
      </c>
      <c r="D10" s="5" t="inlineStr">
        <is>
          <r>
            <t xml:space="preserve">UNID</t>
          </r>
        </is>
      </c>
      <c r="E10" s="5" t="inlineStr">
        <is>
          <r>
            <t xml:space="preserve">COEFICIENTE</t>
          </r>
        </is>
      </c>
      <c r="F10" s="5" t="inlineStr">
        <is>
          <r>
            <t xml:space="preserve">PREÇO UNITÁRIO</t>
          </r>
        </is>
      </c>
      <c r="G10" s="5" t="inlineStr">
        <is>
          <r>
            <t xml:space="preserve">TOTAL</t>
          </r>
        </is>
      </c>
    </row>
    <row r="11" customHeight="1" ht="46">
      <c r="A11" s="6" t="inlineStr">
        <is>
          <r>
            <t xml:space="preserve">91170</t>
          </r>
        </is>
      </c>
      <c r="B11" s="7" t="inlineStr">
        <is>
          <r>
            <t xml:space="preserve">FIXAÇÃO DE TUBOS HORIZONTAIS DE PVC ÁGUA, PVC ESGOTO, PVC ÁGUA PLUVIAL, CPVC, PPR, COBRE OU AÇO, DIÂMETROS MENORES OU IGUAIS A 40 MM, COM ABRAÇADEIRA METÁLICA RÍGIDA TIPO U PERFIL 1 1/4", FIXADA EM PERFILADO EM LAJE. AF_09/2023_PS</t>
          </r>
        </is>
      </c>
      <c r="C11" s="6" t="inlineStr">
        <is>
          <r>
            <t xml:space="preserve">SINAPI</t>
          </r>
        </is>
      </c>
      <c r="D11" s="6" t="inlineStr">
        <is>
          <r>
            <t xml:space="preserve">M</t>
          </r>
        </is>
      </c>
      <c r="E11" s="8" t="n">
        <v>1.0</v>
      </c>
      <c r="F11" s="9" t="n">
        <v>11.81</v>
      </c>
      <c r="G11" s="9" t="n">
        <v>11.81</v>
      </c>
    </row>
    <row r="12" customHeight="1" ht="15">
      <c r="A12" s="1" t="inlineStr"/>
      <c r="B12" s="1" t="inlineStr"/>
      <c r="C12" s="1" t="inlineStr"/>
      <c r="D12" s="1" t="inlineStr"/>
      <c r="E12" s="10" t="inlineStr">
        <is>
          <r>
            <t xml:space="preserve">TOTAL Serviço:</t>
          </r>
        </is>
      </c>
      <c r="F12" s="10" t="inlineStr"/>
      <c r="G12" s="11" t="n">
        <v>11.81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VALOR:</t>
          </r>
        </is>
      </c>
      <c r="F13" s="12" t="inlineStr"/>
      <c r="G13" s="13" t="n">
        <v>19.97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ENCARGOS (113.84%):</t>
          </r>
        </is>
      </c>
      <c r="F14" s="12" t="inlineStr"/>
      <c r="G14" s="13" t="n">
        <v>5.06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(22.12%):</t>
          </r>
        </is>
      </c>
      <c r="F15" s="12" t="inlineStr"/>
      <c r="G15" s="13" t="n">
        <v>4.42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PADRÃO (22.12%):</t>
          </r>
        </is>
      </c>
      <c r="F16" s="12" t="inlineStr"/>
      <c r="G16" s="13" t="n">
        <v>4.42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DIFERENCIADO:</t>
          </r>
        </is>
      </c>
      <c r="F17" s="12" t="inlineStr"/>
      <c r="G17" s="13" t="n">
        <v>0.0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COM BDI:</t>
          </r>
        </is>
      </c>
      <c r="F18" s="12" t="inlineStr"/>
      <c r="G18" s="13" t="n">
        <v>24.39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TOTAL:</t>
          </r>
        </is>
      </c>
      <c r="F19" s="12" t="inlineStr"/>
      <c r="G19" s="13" t="n">
        <v>197.13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TOTAL COM BDI:</t>
          </r>
        </is>
      </c>
      <c r="F20" s="12" t="inlineStr"/>
      <c r="G20" s="13" t="n">
        <v>1087.79</v>
      </c>
    </row>
  </sheetData>
  <mergeCells>
    <mergeCell ref="E1:G1"/>
    <mergeCell ref="A2:G2"/>
    <mergeCell ref="A3:B3"/>
    <mergeCell ref="E5:F5"/>
    <mergeCell ref="A6:B6"/>
    <mergeCell ref="E9:F9"/>
    <mergeCell ref="A10:B10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5" right="0.5" top="0.5" bottom="0.5" header="0.0" footer="0.0"/>
  <pageSetup orientation="portrait" paperSize="9"/>
  <drawing r:id="rIdDr41"/>
</worksheet>
</file>

<file path=xl/worksheets/sheet4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0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91840 ELETRODUTO FLEXÍVEL CORRUGADO, PEAD, DN 40 MM (1 1/4"), PARA CIRCUITOS TERMINAIS, INSTALADO EM FORRO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38">
      <c r="A4" s="6" t="inlineStr">
        <is>
          <r>
            <t xml:space="preserve">00039247</t>
          </r>
        </is>
      </c>
      <c r="B4" s="7" t="inlineStr">
        <is>
          <r>
            <t xml:space="preserve">ELETRODUTO/DUTO PEAD FLEXIVEL PAREDE SIMPLES, CORRUGACAO HELICOIDAL, COR PRETA, SEM ROSCA, DE 1 1/4", CRC 680 N, PARA CABEAMENTO SUBTERRANEO (NBR 15715)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1.1</v>
      </c>
      <c r="F4" s="9" t="n">
        <v>3.94</v>
      </c>
      <c r="G4" s="9" t="n">
        <v>4.33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4.33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0.123</v>
      </c>
      <c r="F7" s="9" t="n">
        <v>25.53</v>
      </c>
      <c r="G7" s="9" t="n">
        <v>3.14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0.123</v>
      </c>
      <c r="F8" s="9" t="n">
        <v>30.24</v>
      </c>
      <c r="G8" s="9" t="n">
        <v>3.71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6.85</v>
      </c>
    </row>
    <row r="10" customHeight="1" ht="15">
      <c r="A10" s="4" t="inlineStr">
        <is>
          <r>
            <t xml:space="preserve">Serviço</t>
          </r>
        </is>
      </c>
      <c r="B10" s="4" t="inlineStr"/>
      <c r="C10" s="5" t="inlineStr">
        <is>
          <r>
            <t xml:space="preserve">FONTE</t>
          </r>
        </is>
      </c>
      <c r="D10" s="5" t="inlineStr">
        <is>
          <r>
            <t xml:space="preserve">UNID</t>
          </r>
        </is>
      </c>
      <c r="E10" s="5" t="inlineStr">
        <is>
          <r>
            <t xml:space="preserve">COEFICIENTE</t>
          </r>
        </is>
      </c>
      <c r="F10" s="5" t="inlineStr">
        <is>
          <r>
            <t xml:space="preserve">PREÇO UNITÁRIO</t>
          </r>
        </is>
      </c>
      <c r="G10" s="5" t="inlineStr">
        <is>
          <r>
            <t xml:space="preserve">TOTAL</t>
          </r>
        </is>
      </c>
    </row>
    <row r="11" customHeight="1" ht="46">
      <c r="A11" s="6" t="inlineStr">
        <is>
          <r>
            <t xml:space="preserve">91170</t>
          </r>
        </is>
      </c>
      <c r="B11" s="7" t="inlineStr">
        <is>
          <r>
            <t xml:space="preserve">FIXAÇÃO DE TUBOS HORIZONTAIS DE PVC ÁGUA, PVC ESGOTO, PVC ÁGUA PLUVIAL, CPVC, PPR, COBRE OU AÇO, DIÂMETROS MENORES OU IGUAIS A 40 MM, COM ABRAÇADEIRA METÁLICA RÍGIDA TIPO U PERFIL 1 1/4", FIXADA EM PERFILADO EM LAJE. AF_09/2023_PS</t>
          </r>
        </is>
      </c>
      <c r="C11" s="6" t="inlineStr">
        <is>
          <r>
            <t xml:space="preserve">SINAPI</t>
          </r>
        </is>
      </c>
      <c r="D11" s="6" t="inlineStr">
        <is>
          <r>
            <t xml:space="preserve">M</t>
          </r>
        </is>
      </c>
      <c r="E11" s="8" t="n">
        <v>1.0</v>
      </c>
      <c r="F11" s="9" t="n">
        <v>11.81</v>
      </c>
      <c r="G11" s="9" t="n">
        <v>11.81</v>
      </c>
    </row>
    <row r="12" customHeight="1" ht="15">
      <c r="A12" s="1" t="inlineStr"/>
      <c r="B12" s="1" t="inlineStr"/>
      <c r="C12" s="1" t="inlineStr"/>
      <c r="D12" s="1" t="inlineStr"/>
      <c r="E12" s="10" t="inlineStr">
        <is>
          <r>
            <t xml:space="preserve">TOTAL Serviço:</t>
          </r>
        </is>
      </c>
      <c r="F12" s="10" t="inlineStr"/>
      <c r="G12" s="11" t="n">
        <v>11.81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VALOR:</t>
          </r>
        </is>
      </c>
      <c r="F13" s="12" t="inlineStr"/>
      <c r="G13" s="13" t="n">
        <v>22.99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ENCARGOS (113.84%):</t>
          </r>
        </is>
      </c>
      <c r="F14" s="12" t="inlineStr"/>
      <c r="G14" s="13" t="n">
        <v>5.77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(22.12%):</t>
          </r>
        </is>
      </c>
      <c r="F15" s="12" t="inlineStr"/>
      <c r="G15" s="13" t="n">
        <v>5.09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PADRÃO (22.12%):</t>
          </r>
        </is>
      </c>
      <c r="F16" s="12" t="inlineStr"/>
      <c r="G16" s="13" t="n">
        <v>5.09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DIFERENCIADO:</t>
          </r>
        </is>
      </c>
      <c r="F17" s="12" t="inlineStr"/>
      <c r="G17" s="13" t="n">
        <v>0.0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COM BDI:</t>
          </r>
        </is>
      </c>
      <c r="F18" s="12" t="inlineStr"/>
      <c r="G18" s="13" t="n">
        <v>28.08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TOTAL:</t>
          </r>
        </is>
      </c>
      <c r="F19" s="12" t="inlineStr"/>
      <c r="G19" s="13" t="n">
        <v>60.32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TOTAL COM BDI:</t>
          </r>
        </is>
      </c>
      <c r="F20" s="12" t="inlineStr"/>
      <c r="G20" s="13" t="n">
        <v>332.75</v>
      </c>
    </row>
  </sheetData>
  <mergeCells>
    <mergeCell ref="E1:G1"/>
    <mergeCell ref="A2:G2"/>
    <mergeCell ref="A3:B3"/>
    <mergeCell ref="E5:F5"/>
    <mergeCell ref="A6:B6"/>
    <mergeCell ref="E9:F9"/>
    <mergeCell ref="A10:B10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5" right="0.5" top="0.5" bottom="0.5" header="0.0" footer="0.0"/>
  <pageSetup orientation="portrait" paperSize="9"/>
  <drawing r:id="rIdDr42"/>
</worksheet>
</file>

<file path=xl/worksheets/sheet4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91893 CURVA 90 GRAUS PARA ELETRODUTO, PVC, ROSCÁVEL, DN 32 MM (1"), PARA CIRCUITOS TERMINAIS, INSTALADA EM FORRO - FORNECIMENTO E INSTALAÇÃO. AF_03/2023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00001884</t>
          </r>
        </is>
      </c>
      <c r="B4" s="7" t="inlineStr">
        <is>
          <r>
            <t xml:space="preserve">CURVA 90 GRAUS, LONGA, DE PVC RIGIDO ROSCAVEL, DE 1", PARA ELETRODUTO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5.76</v>
      </c>
      <c r="G4" s="9" t="n">
        <v>5.76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5.76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0.24</v>
      </c>
      <c r="F7" s="9" t="n">
        <v>25.53</v>
      </c>
      <c r="G7" s="9" t="n">
        <v>6.12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0.24</v>
      </c>
      <c r="F8" s="9" t="n">
        <v>30.24</v>
      </c>
      <c r="G8" s="9" t="n">
        <v>7.25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13.37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19.13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5.34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4.23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4.23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23.36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12.69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70.08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43"/>
</worksheet>
</file>

<file path=xl/worksheets/sheet4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91890 CURVA 90 GRAUS PARA ELETRODUTO, PVC, ROSCÁVEL, DN 25 MM (3/4"), PARA CIRCUITOS TERMINAIS, INSTALADA EM FORRO - FORNECIMENTO E INSTALAÇÃO. AF_03/2023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00001879</t>
          </r>
        </is>
      </c>
      <c r="B4" s="7" t="inlineStr">
        <is>
          <r>
            <t xml:space="preserve">CURVA 90 GRAUS, LONGA, DE PVC RIGIDO ROSCAVEL, DE 3/4", PARA ELETRODUTO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3.8</v>
      </c>
      <c r="G4" s="9" t="n">
        <v>3.8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3.8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0.206</v>
      </c>
      <c r="F7" s="9" t="n">
        <v>25.53</v>
      </c>
      <c r="G7" s="9" t="n">
        <v>5.25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0.206</v>
      </c>
      <c r="F8" s="9" t="n">
        <v>30.24</v>
      </c>
      <c r="G8" s="9" t="n">
        <v>6.22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11.47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15.27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4.58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3.38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3.38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18.65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40.56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223.8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44"/>
</worksheet>
</file>

<file path=xl/worksheets/sheet4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93008 ELETRODUTO RÍGIDO ROSCÁVEL, PVC, DN 50 MM (1 1/2"), PARA REDE ENTERRADA DE DISTRIBUIÇÃO DE ENERGIA ELÉTRICA - FORNECIMENTO E INSTALAÇÃO. AF_12/2021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00002680</t>
          </r>
        </is>
      </c>
      <c r="B4" s="7" t="inlineStr">
        <is>
          <r>
            <t xml:space="preserve">ELETRODUTO DE PVC RIGIDO ROSCAVEL DE 1 1/2", SEM LUVA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1.1</v>
      </c>
      <c r="F4" s="9" t="n">
        <v>12.24</v>
      </c>
      <c r="G4" s="9" t="n">
        <v>13.46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13.46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0.1122</v>
      </c>
      <c r="F7" s="9" t="n">
        <v>25.53</v>
      </c>
      <c r="G7" s="9" t="n">
        <v>2.86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0.1122</v>
      </c>
      <c r="F8" s="9" t="n">
        <v>30.24</v>
      </c>
      <c r="G8" s="9" t="n">
        <v>3.39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6.25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19.71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2.5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4.36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4.36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24.07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8.72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48.14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45"/>
</worksheet>
</file>

<file path=xl/worksheets/sheet4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91862 ELETRODUTO RÍGIDO ROSCÁVEL, PVC, DN 20 MM (1/2"), PARA CIRCUITOS TERMINAIS, INSTALADO EM FORRO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00002673</t>
          </r>
        </is>
      </c>
      <c r="B4" s="7" t="inlineStr">
        <is>
          <r>
            <t xml:space="preserve">ELETRODUTO DE PVC RIGIDO ROSCAVEL DE 1/2", SEM LUVA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1.017</v>
      </c>
      <c r="F4" s="9" t="n">
        <v>4.3</v>
      </c>
      <c r="G4" s="9" t="n">
        <v>4.37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4.37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0.105</v>
      </c>
      <c r="F7" s="9" t="n">
        <v>25.53</v>
      </c>
      <c r="G7" s="9" t="n">
        <v>2.68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0.105</v>
      </c>
      <c r="F8" s="9" t="n">
        <v>30.24</v>
      </c>
      <c r="G8" s="9" t="n">
        <v>3.17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5.85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10.22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2.34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2.26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2.26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12.48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2.26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12.48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46"/>
</worksheet>
</file>

<file path=xl/worksheets/sheet4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91863 ELETRODUTO RÍGIDO ROSCÁVEL, PVC, DN 25 MM (3/4"), PARA CIRCUITOS TERMINAIS, INSTALADO EM FORRO - FORNECIMENTO E INSTALAÇÃO. AF_03/2023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00002674</t>
          </r>
        </is>
      </c>
      <c r="B4" s="7" t="inlineStr">
        <is>
          <r>
            <t xml:space="preserve">ELETRODUTO DE PVC RIGIDO ROSCAVEL DE 3/4", SEM LUVA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M</t>
          </r>
        </is>
      </c>
      <c r="E4" s="8" t="n">
        <v>1.017</v>
      </c>
      <c r="F4" s="9" t="n">
        <v>5.35</v>
      </c>
      <c r="G4" s="9" t="n">
        <v>5.44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5.44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0.119</v>
      </c>
      <c r="F7" s="9" t="n">
        <v>25.53</v>
      </c>
      <c r="G7" s="9" t="n">
        <v>3.03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0.119</v>
      </c>
      <c r="F8" s="9" t="n">
        <v>30.24</v>
      </c>
      <c r="G8" s="9" t="n">
        <v>3.59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6.62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12.06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2.64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2.67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2.67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14.73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192.78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1063.51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47"/>
</worksheet>
</file>

<file path=xl/worksheets/sheet4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92002 TOMADA MÉDIA DE EMBUTIR (2 MÓDULOS), 2P+T 10 A, SEM SUPORTE E SEM PLACA - FORNECIMENTO E INSTALAÇÃO. AF_03/2023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00038101</t>
          </r>
        </is>
      </c>
      <c r="B4" s="7" t="inlineStr">
        <is>
          <r>
            <t xml:space="preserve">TOMADA 2P+T 10A, 250V (APENAS MODULO)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2.0</v>
      </c>
      <c r="F4" s="9" t="n">
        <v>6.98</v>
      </c>
      <c r="G4" s="9" t="n">
        <v>13.96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13.96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0.572</v>
      </c>
      <c r="F7" s="9" t="n">
        <v>25.53</v>
      </c>
      <c r="G7" s="9" t="n">
        <v>14.6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0.572</v>
      </c>
      <c r="F8" s="9" t="n">
        <v>30.24</v>
      </c>
      <c r="G8" s="9" t="n">
        <v>17.29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31.89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45.85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12.75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10.14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10.14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55.99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162.24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895.84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48"/>
</worksheet>
</file>

<file path=xl/worksheets/sheet49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95817 CONDULETE DE PVC, TIPO X, PARA ELETRODUTO DE PVC SOLDÁVEL DN 25 MM (3/4"), APARENTE - FORNECIMENTO E INSTALAÇÃO. AF_10/2022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9">
      <c r="A4" s="6" t="inlineStr">
        <is>
          <r>
            <t xml:space="preserve">00011950</t>
          </r>
        </is>
      </c>
      <c r="B4" s="7" t="inlineStr">
        <is>
          <r>
            <t xml:space="preserve">BUCHA DE NYLON SEM ABA S6, COM PARAFUSO DE 4,20 X 40 MM EM ACO ZINCADO COM ROSCA SOBERBA, CABECA CHATA E FENDA PHILLIPS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2.0</v>
      </c>
      <c r="F4" s="9" t="n">
        <v>0.31</v>
      </c>
      <c r="G4" s="9" t="n">
        <v>0.62</v>
      </c>
    </row>
    <row r="5" customHeight="1" ht="15">
      <c r="A5" s="6" t="inlineStr">
        <is>
          <r>
            <t xml:space="preserve">00039344</t>
          </r>
        </is>
      </c>
      <c r="B5" s="7" t="inlineStr">
        <is>
          <r>
            <t xml:space="preserve">CONDULETE EM PVC, TIPO "X", SEM TAMPA, DE 3/4"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1.0</v>
      </c>
      <c r="F5" s="9" t="n">
        <v>18.03</v>
      </c>
      <c r="G5" s="9" t="n">
        <v>18.03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18.65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0.449</v>
      </c>
      <c r="F8" s="9" t="n">
        <v>25.53</v>
      </c>
      <c r="G8" s="9" t="n">
        <v>11.46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0.449</v>
      </c>
      <c r="F9" s="9" t="n">
        <v>30.24</v>
      </c>
      <c r="G9" s="9" t="n">
        <v>13.57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25.03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43.68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10.0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9.66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9.66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53.34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328.44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1813.56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49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4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97647 REMOÇÃO DE TELHAS DE FIBROCIMENTO METÁLICA E CERÂMICA, DE FORMA MANUAL, SEM REAPROVEITAMENTO. AF_09/2023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Mão de Obra com 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88316</t>
          </r>
        </is>
      </c>
      <c r="B4" s="7" t="inlineStr">
        <is>
          <r>
            <t xml:space="preserve">SERVENTE COM ENCARGOS COMPLEMENTARES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0.1153</v>
      </c>
      <c r="F4" s="9" t="n">
        <v>24.08</v>
      </c>
      <c r="G4" s="9" t="n">
        <v>2.77</v>
      </c>
    </row>
    <row r="5" customHeight="1" ht="15">
      <c r="A5" s="6" t="inlineStr">
        <is>
          <r>
            <t xml:space="preserve">88323</t>
          </r>
        </is>
      </c>
      <c r="B5" s="7" t="inlineStr">
        <is>
          <r>
            <t xml:space="preserve">TELHADISTA COM ENCARGOS COMPLEMENTARES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H</t>
          </r>
        </is>
      </c>
      <c r="E5" s="8" t="n">
        <v>0.0408</v>
      </c>
      <c r="F5" s="9" t="n">
        <v>29.13</v>
      </c>
      <c r="G5" s="9" t="n">
        <v>1.18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Mão de Obra com Encargos Complementares:</t>
          </r>
        </is>
      </c>
      <c r="F6" s="10" t="inlineStr"/>
      <c r="G6" s="11" t="n">
        <v>3.95</v>
      </c>
    </row>
    <row r="7" customHeight="1" ht="15">
      <c r="A7" s="1" t="inlineStr"/>
      <c r="B7" s="1" t="inlineStr"/>
      <c r="C7" s="1" t="inlineStr"/>
      <c r="D7" s="1" t="inlineStr"/>
      <c r="E7" s="12" t="inlineStr">
        <is>
          <r>
            <t xml:space="preserve">VALOR:</t>
          </r>
        </is>
      </c>
      <c r="F7" s="12" t="inlineStr"/>
      <c r="G7" s="13" t="n">
        <v>3.95</v>
      </c>
    </row>
    <row r="8" customHeight="1" ht="15">
      <c r="A8" s="1" t="inlineStr"/>
      <c r="B8" s="1" t="inlineStr"/>
      <c r="C8" s="1" t="inlineStr"/>
      <c r="D8" s="1" t="inlineStr"/>
      <c r="E8" s="12" t="inlineStr">
        <is>
          <r>
            <t xml:space="preserve">VALOR ENCARGOS (113.84%):</t>
          </r>
        </is>
      </c>
      <c r="F8" s="12" t="inlineStr"/>
      <c r="G8" s="13" t="n">
        <v>1.54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 BDI (22.12%):</t>
          </r>
        </is>
      </c>
      <c r="F9" s="12" t="inlineStr"/>
      <c r="G9" s="13" t="n">
        <v>0.87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BDI PADRÃO (22.12%):</t>
          </r>
        </is>
      </c>
      <c r="F10" s="12" t="inlineStr"/>
      <c r="G10" s="13" t="n">
        <v>0.87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DIFERENCIADO:</t>
          </r>
        </is>
      </c>
      <c r="F11" s="12" t="inlineStr"/>
      <c r="G11" s="13" t="n">
        <v>0.0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COM BDI:</t>
          </r>
        </is>
      </c>
      <c r="F12" s="12" t="inlineStr"/>
      <c r="G12" s="13" t="n">
        <v>4.82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TOTAL:</t>
          </r>
        </is>
      </c>
      <c r="F13" s="12" t="inlineStr"/>
      <c r="G13" s="13" t="n">
        <v>102.49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TOTAL COM BDI:</t>
          </r>
        </is>
      </c>
      <c r="F14" s="12" t="inlineStr"/>
      <c r="G14" s="13" t="n">
        <v>567.84</v>
      </c>
    </row>
  </sheetData>
  <mergeCells>
    <mergeCell ref="E1:G1"/>
    <mergeCell ref="A2:G2"/>
    <mergeCell ref="A3:B3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5" right="0.5" top="0.5" bottom="0.5" header="0.0" footer="0.0"/>
  <pageSetup orientation="portrait" paperSize="9"/>
  <drawing r:id="rIdDr5"/>
</worksheet>
</file>

<file path=xl/worksheets/sheet50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6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CP-S10909-85508067 - PMSLM FORNECIMENTO E INSTALAÇÃO DE TAMPA CEGA P/CONDULETE CAIXA 4" X 2" (REF: 10909/ORSE)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00007543</t>
          </r>
        </is>
      </c>
      <c r="B4" s="7" t="inlineStr">
        <is>
          <r>
            <t xml:space="preserve">TAMPA CEGA EM PVC PARA CONDULETE 4 X 2"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7.39</v>
      </c>
      <c r="G4" s="9" t="n">
        <v>7.39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7.39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15">
      <c r="A7" s="6" t="inlineStr">
        <is>
          <r>
            <t xml:space="preserve">88264</t>
          </r>
        </is>
      </c>
      <c r="B7" s="7" t="inlineStr">
        <is>
          <r>
            <t xml:space="preserve">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</v>
      </c>
      <c r="F7" s="9" t="n">
        <v>30.24</v>
      </c>
      <c r="G7" s="9" t="n">
        <v>3.02</v>
      </c>
    </row>
    <row r="8" customHeight="1" ht="18">
      <c r="A8" s="1" t="inlineStr"/>
      <c r="B8" s="1" t="inlineStr"/>
      <c r="C8" s="1" t="inlineStr"/>
      <c r="D8" s="1" t="inlineStr"/>
      <c r="E8" s="10" t="inlineStr">
        <is>
          <r>
            <t xml:space="preserve">TOTAL Mão de Obra com Encargos Complementares:</t>
          </r>
        </is>
      </c>
      <c r="F8" s="10" t="inlineStr"/>
      <c r="G8" s="11" t="n">
        <v>3.02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VALOR:</t>
          </r>
        </is>
      </c>
      <c r="F9" s="12" t="inlineStr"/>
      <c r="G9" s="13" t="n">
        <v>10.41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ENCARGOS (113.84%):</t>
          </r>
        </is>
      </c>
      <c r="F10" s="12" t="inlineStr"/>
      <c r="G10" s="13" t="n">
        <v>1.24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(22.12%):</t>
          </r>
        </is>
      </c>
      <c r="F11" s="12" t="inlineStr"/>
      <c r="G11" s="13" t="n">
        <v>2.3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PADRÃO (22.12%):</t>
          </r>
        </is>
      </c>
      <c r="F12" s="12" t="inlineStr"/>
      <c r="G12" s="13" t="n">
        <v>2.3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DIFERENCIADO:</t>
          </r>
        </is>
      </c>
      <c r="F13" s="12" t="inlineStr"/>
      <c r="G13" s="13" t="n">
        <v>0.0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COM BDI:</t>
          </r>
        </is>
      </c>
      <c r="F14" s="12" t="inlineStr"/>
      <c r="G14" s="13" t="n">
        <v>12.71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TOTAL:</t>
          </r>
        </is>
      </c>
      <c r="F15" s="12" t="inlineStr"/>
      <c r="G15" s="13" t="n">
        <v>78.2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TOTAL COM BDI:</t>
          </r>
        </is>
      </c>
      <c r="F16" s="12" t="inlineStr"/>
      <c r="G16" s="13" t="n">
        <v>432.14</v>
      </c>
    </row>
  </sheetData>
  <mergeCells>
    <mergeCell ref="E1:G1"/>
    <mergeCell ref="A2:G2"/>
    <mergeCell ref="A3:B3"/>
    <mergeCell ref="E5:F5"/>
    <mergeCell ref="A6:B6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pageMargins left="0.5" right="0.5" top="0.5" bottom="0.5" header="0.0" footer="0.0"/>
  <pageSetup orientation="portrait" paperSize="9"/>
  <drawing r:id="rIdDr50"/>
</worksheet>
</file>

<file path=xl/worksheets/sheet5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92022 INTERRUPTOR SIMPLES (1 MÓDULO) COM 1 TOMADA DE EMBUTIR 2P+T 10 A, SEM SUPORTE E SEM PLACA - FORNECIMENTO E INSTALAÇÃO. AF_03/2023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00038112</t>
          </r>
        </is>
      </c>
      <c r="B4" s="7" t="inlineStr">
        <is>
          <r>
            <t xml:space="preserve">INTERRUPTOR SIMPLES 10A, 250V (APENAS MODULO)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6.13</v>
      </c>
      <c r="G4" s="9" t="n">
        <v>6.13</v>
      </c>
    </row>
    <row r="5" customHeight="1" ht="15">
      <c r="A5" s="6" t="inlineStr">
        <is>
          <r>
            <t xml:space="preserve">00038101</t>
          </r>
        </is>
      </c>
      <c r="B5" s="7" t="inlineStr">
        <is>
          <r>
            <t xml:space="preserve">TOMADA 2P+T 10A, 250V (APENAS MODULO)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1.0</v>
      </c>
      <c r="F5" s="9" t="n">
        <v>6.98</v>
      </c>
      <c r="G5" s="9" t="n">
        <v>6.98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13.11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0.486</v>
      </c>
      <c r="F8" s="9" t="n">
        <v>25.53</v>
      </c>
      <c r="G8" s="9" t="n">
        <v>12.4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0.486</v>
      </c>
      <c r="F9" s="9" t="n">
        <v>30.24</v>
      </c>
      <c r="G9" s="9" t="n">
        <v>14.69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27.09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40.2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10.82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8.89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8.89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49.09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62.23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343.63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51"/>
</worksheet>
</file>

<file path=xl/worksheets/sheet5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91994 TOMADA MÉDIA DE EMBUTIR (1 MÓDULO), 2P+T 10 A, SEM SUPORTE E SEM PLACA - FORNECIMENTO E INSTALAÇÃO. AF_03/2023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00038101</t>
          </r>
        </is>
      </c>
      <c r="B4" s="7" t="inlineStr">
        <is>
          <r>
            <t xml:space="preserve">TOMADA 2P+T 10A, 250V (APENAS MODULO)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6.98</v>
      </c>
      <c r="G4" s="9" t="n">
        <v>6.98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6.98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0.317</v>
      </c>
      <c r="F7" s="9" t="n">
        <v>25.53</v>
      </c>
      <c r="G7" s="9" t="n">
        <v>8.09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0.317</v>
      </c>
      <c r="F8" s="9" t="n">
        <v>30.24</v>
      </c>
      <c r="G8" s="9" t="n">
        <v>9.58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17.67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24.65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7.07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5.45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5.45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30.1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10.9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60.2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52"/>
</worksheet>
</file>

<file path=xl/worksheets/sheet5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91991 TOMADA ALTA DE EMBUTIR (1 MÓDULO), 2P+T 20 A, SEM SUPORTE E SEM PLACA - FORNECIMENTO E INSTALAÇÃO. AF_03/2023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00038102</t>
          </r>
        </is>
      </c>
      <c r="B4" s="7" t="inlineStr">
        <is>
          <r>
            <t xml:space="preserve">TOMADA 2P+T 20A, 250V (APENAS MODULO)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8.92</v>
      </c>
      <c r="G4" s="9" t="n">
        <v>8.92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8.92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0.511</v>
      </c>
      <c r="F7" s="9" t="n">
        <v>25.53</v>
      </c>
      <c r="G7" s="9" t="n">
        <v>13.04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0.511</v>
      </c>
      <c r="F8" s="9" t="n">
        <v>30.24</v>
      </c>
      <c r="G8" s="9" t="n">
        <v>15.45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28.49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37.41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11.39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8.28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8.28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45.69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74.52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411.21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53"/>
</worksheet>
</file>

<file path=xl/worksheets/sheet5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CP-S13672-73189629 - PMSLM LUMINÁRIA PLAFON DE EMBUTIR EM LED 29.5X29.5 CM, 24W 4000K BIVOLT (REF: 13672/ORSE )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I14478</t>
          </r>
        </is>
      </c>
      <c r="B4" s="7" t="inlineStr">
        <is>
          <r>
            <t xml:space="preserve">Luminária plafon de sobrepor em LED 29.5x29.5 cm, 24w 4000K bivolt, Avant ou similar</t>
          </r>
        </is>
      </c>
      <c r="C4" s="6" t="inlineStr">
        <is>
          <r>
            <t xml:space="preserve">ORSE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70.65</v>
      </c>
      <c r="G4" s="9" t="n">
        <v>70.65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70.65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0.5</v>
      </c>
      <c r="F7" s="9" t="n">
        <v>25.53</v>
      </c>
      <c r="G7" s="9" t="n">
        <v>12.76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0.5</v>
      </c>
      <c r="F8" s="9" t="n">
        <v>30.24</v>
      </c>
      <c r="G8" s="9" t="n">
        <v>15.12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27.88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98.53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11.14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21.79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21.79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120.32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326.85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1804.8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54"/>
</worksheet>
</file>

<file path=xl/worksheets/sheet5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103782 LUMINÁRIA TIPO PLAFON CIRCULAR, DE SOBREPOR, COM LED DE 12/13 W - FORNECIMENTO E INSTALAÇÃO. AF_09/2024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00039385</t>
          </r>
        </is>
      </c>
      <c r="B4" s="7" t="inlineStr">
        <is>
          <r>
            <t xml:space="preserve">LUMINARIA LED PLAFON REDONDO DE SOBREPOR BIVOLT 12/13 W, D = *17* CM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15.85</v>
      </c>
      <c r="G4" s="9" t="n">
        <v>15.85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15.85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21">
      <c r="A7" s="6" t="inlineStr">
        <is>
          <r>
            <t xml:space="preserve">88247</t>
          </r>
        </is>
      </c>
      <c r="B7" s="7" t="inlineStr">
        <is>
          <r>
            <t xml:space="preserve">AUXILIAR DE ELETRICISTA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0.1509375</v>
      </c>
      <c r="F7" s="9" t="n">
        <v>25.53</v>
      </c>
      <c r="G7" s="9" t="n">
        <v>3.85</v>
      </c>
    </row>
    <row r="8" customHeight="1" ht="15">
      <c r="A8" s="6" t="inlineStr">
        <is>
          <r>
            <t xml:space="preserve">88264</t>
          </r>
        </is>
      </c>
      <c r="B8" s="7" t="inlineStr">
        <is>
          <r>
            <t xml:space="preserve">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0.4829999</v>
      </c>
      <c r="F8" s="9" t="n">
        <v>30.24</v>
      </c>
      <c r="G8" s="9" t="n">
        <v>14.6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18.45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34.3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7.48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7.59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7.59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41.89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7.59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41.89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55"/>
</worksheet>
</file>

<file path=xl/worksheets/sheet5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97610 LÂMPADA COMPACTA DE LED 10 W, BASE E27 - FORNECIMENTO E INSTALAÇÃO. AF_09/2024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00038194</t>
          </r>
        </is>
      </c>
      <c r="B4" s="7" t="inlineStr">
        <is>
          <r>
            <t xml:space="preserve">LAMPADA LED 10 W BIVOLT BRANCA, FORMATO TRADICIONAL (BASE E27)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1.0</v>
      </c>
      <c r="F4" s="9" t="n">
        <v>6.9</v>
      </c>
      <c r="G4" s="9" t="n">
        <v>6.9</v>
      </c>
    </row>
    <row r="5" customHeight="1" ht="15">
      <c r="A5" s="6" t="inlineStr">
        <is>
          <r>
            <t xml:space="preserve">00012295</t>
          </r>
        </is>
      </c>
      <c r="B5" s="7" t="inlineStr">
        <is>
          <r>
            <t xml:space="preserve">SOQUETE DE BAQUELITE BASE E27, PARA LAMPADAS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1.0</v>
      </c>
      <c r="F5" s="9" t="n">
        <v>3.84</v>
      </c>
      <c r="G5" s="9" t="n">
        <v>3.84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10.74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88247</t>
          </r>
        </is>
      </c>
      <c r="B8" s="7" t="inlineStr">
        <is>
          <r>
            <t xml:space="preserve">AUXILIAR DE ELETRICISTA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0.050875</v>
      </c>
      <c r="F8" s="9" t="n">
        <v>25.53</v>
      </c>
      <c r="G8" s="9" t="n">
        <v>1.29</v>
      </c>
    </row>
    <row r="9" customHeight="1" ht="15">
      <c r="A9" s="6" t="inlineStr">
        <is>
          <r>
            <t xml:space="preserve">88264</t>
          </r>
        </is>
      </c>
      <c r="B9" s="7" t="inlineStr">
        <is>
          <r>
            <t xml:space="preserve">ELETRICISTA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0.1628</v>
      </c>
      <c r="F9" s="9" t="n">
        <v>30.24</v>
      </c>
      <c r="G9" s="9" t="n">
        <v>4.92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6.21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16.95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2.52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3.75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3.75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20.7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3.75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20.7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56"/>
</worksheet>
</file>

<file path=xl/worksheets/sheet5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89446 TUBO, PVC, SOLDÁVEL, DE 25MM, INSTALADO EM PRUMADA DE ÁGUA - FORNECIMENTO E INSTALAÇÃO. AF_06/2022 (M)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00038383</t>
          </r>
        </is>
      </c>
      <c r="B4" s="7" t="inlineStr">
        <is>
          <r>
            <t xml:space="preserve">LIXA D'AGUA EM FOLHA, COR PRETA, GRAO 100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0.0045</v>
      </c>
      <c r="F4" s="9" t="n">
        <v>1.97</v>
      </c>
      <c r="G4" s="9" t="n">
        <v>0.0</v>
      </c>
    </row>
    <row r="5" customHeight="1" ht="15">
      <c r="A5" s="6" t="inlineStr">
        <is>
          <r>
            <t xml:space="preserve">00009868</t>
          </r>
        </is>
      </c>
      <c r="B5" s="7" t="inlineStr">
        <is>
          <r>
            <t xml:space="preserve">TUBO PVC, SOLDAVEL, DE 25 MM, AGUA FRIA (NBR-5648)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M</t>
          </r>
        </is>
      </c>
      <c r="E5" s="8" t="n">
        <v>1.0493</v>
      </c>
      <c r="F5" s="9" t="n">
        <v>3.99</v>
      </c>
      <c r="G5" s="9" t="n">
        <v>4.18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4.18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21">
      <c r="A8" s="6" t="inlineStr">
        <is>
          <r>
            <t xml:space="preserve">88248</t>
          </r>
        </is>
      </c>
      <c r="B8" s="7" t="inlineStr">
        <is>
          <r>
            <t xml:space="preserve">AUXILIAR DE ENCANADOR OU BOMBEIRO HIDRÁULICO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0.0195</v>
      </c>
      <c r="F8" s="9" t="n">
        <v>24.51</v>
      </c>
      <c r="G8" s="9" t="n">
        <v>0.47</v>
      </c>
    </row>
    <row r="9" customHeight="1" ht="21">
      <c r="A9" s="6" t="inlineStr">
        <is>
          <r>
            <t xml:space="preserve">88267</t>
          </r>
        </is>
      </c>
      <c r="B9" s="7" t="inlineStr">
        <is>
          <r>
            <t xml:space="preserve">ENCANADOR OU BOMBEIRO HIDRÁULICO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0.0195</v>
      </c>
      <c r="F9" s="9" t="n">
        <v>29.13</v>
      </c>
      <c r="G9" s="9" t="n">
        <v>0.56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1.03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5.21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0.42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1.15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1.15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6.36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13.8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76.32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57"/>
</worksheet>
</file>

<file path=xl/worksheets/sheet5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0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89617 TE, PVC, SOLDÁVEL, DN 25MM, INSTALADO EM PRUMADA DE ÁGUA - FORNECIMENTO E INSTALAÇÃO. AF_06/2022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00000122</t>
          </r>
        </is>
      </c>
      <c r="B4" s="7" t="inlineStr">
        <is>
          <r>
            <t xml:space="preserve">ADESIVO PLASTICO PARA PVC, FRASCO COM *850* GR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0.0106</v>
      </c>
      <c r="F4" s="9" t="n">
        <v>65.78</v>
      </c>
      <c r="G4" s="9" t="n">
        <v>0.69</v>
      </c>
    </row>
    <row r="5" customHeight="1" ht="15">
      <c r="A5" s="6" t="inlineStr">
        <is>
          <r>
            <t xml:space="preserve">00038383</t>
          </r>
        </is>
      </c>
      <c r="B5" s="7" t="inlineStr">
        <is>
          <r>
            <t xml:space="preserve">LIXA D'AGUA EM FOLHA, COR PRETA, GRAO 100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0.0162</v>
      </c>
      <c r="F5" s="9" t="n">
        <v>1.97</v>
      </c>
      <c r="G5" s="9" t="n">
        <v>0.03</v>
      </c>
    </row>
    <row r="6" customHeight="1" ht="21">
      <c r="A6" s="6" t="inlineStr">
        <is>
          <r>
            <t xml:space="preserve">00020083</t>
          </r>
        </is>
      </c>
      <c r="B6" s="7" t="inlineStr">
        <is>
          <r>
            <t xml:space="preserve">SOLUCAO PREPARADORA / LIMPADORA PARA PVC, FRASCO COM 1000 CM3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UN</t>
          </r>
        </is>
      </c>
      <c r="E6" s="8" t="n">
        <v>0.012</v>
      </c>
      <c r="F6" s="9" t="n">
        <v>74.53</v>
      </c>
      <c r="G6" s="9" t="n">
        <v>0.89</v>
      </c>
    </row>
    <row r="7" customHeight="1" ht="21">
      <c r="A7" s="6" t="inlineStr">
        <is>
          <r>
            <t xml:space="preserve">00007139</t>
          </r>
        </is>
      </c>
      <c r="B7" s="7" t="inlineStr">
        <is>
          <r>
            <t xml:space="preserve">TE SOLDAVEL, PVC, 90 GRAUS, 25 MM, PARA AGUA FRIA PREDIAL (NBR 5648)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UN</t>
          </r>
        </is>
      </c>
      <c r="E7" s="8" t="n">
        <v>1.0</v>
      </c>
      <c r="F7" s="9" t="n">
        <v>1.15</v>
      </c>
      <c r="G7" s="9" t="n">
        <v>1.15</v>
      </c>
    </row>
    <row r="8" customHeight="1" ht="15">
      <c r="A8" s="1" t="inlineStr"/>
      <c r="B8" s="1" t="inlineStr"/>
      <c r="C8" s="1" t="inlineStr"/>
      <c r="D8" s="1" t="inlineStr"/>
      <c r="E8" s="10" t="inlineStr">
        <is>
          <r>
            <t xml:space="preserve">TOTAL Material:</t>
          </r>
        </is>
      </c>
      <c r="F8" s="10" t="inlineStr"/>
      <c r="G8" s="11" t="n">
        <v>2.76</v>
      </c>
    </row>
    <row r="9" customHeight="1" ht="15">
      <c r="A9" s="4" t="inlineStr">
        <is>
          <r>
            <t xml:space="preserve">Mão de Obra com Encargos Complementares</t>
          </r>
        </is>
      </c>
      <c r="B9" s="4" t="inlineStr"/>
      <c r="C9" s="5" t="inlineStr">
        <is>
          <r>
            <t xml:space="preserve">FONTE</t>
          </r>
        </is>
      </c>
      <c r="D9" s="5" t="inlineStr">
        <is>
          <r>
            <t xml:space="preserve">UNID</t>
          </r>
        </is>
      </c>
      <c r="E9" s="5" t="inlineStr">
        <is>
          <r>
            <t xml:space="preserve">COEFICIENTE</t>
          </r>
        </is>
      </c>
      <c r="F9" s="5" t="inlineStr">
        <is>
          <r>
            <t xml:space="preserve">PREÇO UNITÁRIO</t>
          </r>
        </is>
      </c>
      <c r="G9" s="5" t="inlineStr">
        <is>
          <r>
            <t xml:space="preserve">TOTAL</t>
          </r>
        </is>
      </c>
    </row>
    <row r="10" customHeight="1" ht="21">
      <c r="A10" s="6" t="inlineStr">
        <is>
          <r>
            <t xml:space="preserve">88248</t>
          </r>
        </is>
      </c>
      <c r="B10" s="7" t="inlineStr">
        <is>
          <r>
            <t xml:space="preserve">AUXILIAR DE ENCANADOR OU BOMBEIRO HIDRÁULICO COM ENCARGOS COMPLEMENTARES</t>
          </r>
        </is>
      </c>
      <c r="C10" s="6" t="inlineStr">
        <is>
          <r>
            <t xml:space="preserve">SINAPI</t>
          </r>
        </is>
      </c>
      <c r="D10" s="6" t="inlineStr">
        <is>
          <r>
            <t xml:space="preserve">H</t>
          </r>
        </is>
      </c>
      <c r="E10" s="8" t="n">
        <v>0.0941</v>
      </c>
      <c r="F10" s="9" t="n">
        <v>24.51</v>
      </c>
      <c r="G10" s="9" t="n">
        <v>2.3</v>
      </c>
    </row>
    <row r="11" customHeight="1" ht="21">
      <c r="A11" s="6" t="inlineStr">
        <is>
          <r>
            <t xml:space="preserve">88267</t>
          </r>
        </is>
      </c>
      <c r="B11" s="7" t="inlineStr">
        <is>
          <r>
            <t xml:space="preserve">ENCANADOR OU BOMBEIRO HIDRÁULICO COM ENCARGOS COMPLEMENTARES</t>
          </r>
        </is>
      </c>
      <c r="C11" s="6" t="inlineStr">
        <is>
          <r>
            <t xml:space="preserve">SINAPI</t>
          </r>
        </is>
      </c>
      <c r="D11" s="6" t="inlineStr">
        <is>
          <r>
            <t xml:space="preserve">H</t>
          </r>
        </is>
      </c>
      <c r="E11" s="8" t="n">
        <v>0.0941</v>
      </c>
      <c r="F11" s="9" t="n">
        <v>29.13</v>
      </c>
      <c r="G11" s="9" t="n">
        <v>2.74</v>
      </c>
    </row>
    <row r="12" customHeight="1" ht="18">
      <c r="A12" s="1" t="inlineStr"/>
      <c r="B12" s="1" t="inlineStr"/>
      <c r="C12" s="1" t="inlineStr"/>
      <c r="D12" s="1" t="inlineStr"/>
      <c r="E12" s="10" t="inlineStr">
        <is>
          <r>
            <t xml:space="preserve">TOTAL Mão de Obra com Encargos Complementares:</t>
          </r>
        </is>
      </c>
      <c r="F12" s="10" t="inlineStr"/>
      <c r="G12" s="11" t="n">
        <v>5.04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VALOR:</t>
          </r>
        </is>
      </c>
      <c r="F13" s="12" t="inlineStr"/>
      <c r="G13" s="13" t="n">
        <v>7.8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ENCARGOS (113.84%):</t>
          </r>
        </is>
      </c>
      <c r="F14" s="12" t="inlineStr"/>
      <c r="G14" s="13" t="n">
        <v>2.06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(22.12%):</t>
          </r>
        </is>
      </c>
      <c r="F15" s="12" t="inlineStr"/>
      <c r="G15" s="13" t="n">
        <v>1.73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PADRÃO (22.12%):</t>
          </r>
        </is>
      </c>
      <c r="F16" s="12" t="inlineStr"/>
      <c r="G16" s="13" t="n">
        <v>1.73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DIFERENCIADO:</t>
          </r>
        </is>
      </c>
      <c r="F17" s="12" t="inlineStr"/>
      <c r="G17" s="13" t="n">
        <v>0.0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COM BDI:</t>
          </r>
        </is>
      </c>
      <c r="F18" s="12" t="inlineStr"/>
      <c r="G18" s="13" t="n">
        <v>9.53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TOTAL:</t>
          </r>
        </is>
      </c>
      <c r="F19" s="12" t="inlineStr"/>
      <c r="G19" s="13" t="n">
        <v>1.73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TOTAL COM BDI:</t>
          </r>
        </is>
      </c>
      <c r="F20" s="12" t="inlineStr"/>
      <c r="G20" s="13" t="n">
        <v>9.53</v>
      </c>
    </row>
  </sheetData>
  <mergeCells>
    <mergeCell ref="E1:G1"/>
    <mergeCell ref="A2:G2"/>
    <mergeCell ref="A3:B3"/>
    <mergeCell ref="E8:F8"/>
    <mergeCell ref="A9:B9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5" right="0.5" top="0.5" bottom="0.5" header="0.0" footer="0.0"/>
  <pageSetup orientation="portrait" paperSize="9"/>
  <drawing r:id="rIdDr58"/>
</worksheet>
</file>

<file path=xl/worksheets/sheet59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20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89481 JOELHO 90 GRAUS, PVC, SOLDÁVEL, DN 25MM, INSTALADO EM PRUMADA DE ÁGUA - FORNECIMENTO E INSTALAÇÃO. AF_06/2022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00000122</t>
          </r>
        </is>
      </c>
      <c r="B4" s="7" t="inlineStr">
        <is>
          <r>
            <t xml:space="preserve">ADESIVO PLASTICO PARA PVC, FRASCO COM *850* GR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0.0071</v>
      </c>
      <c r="F4" s="9" t="n">
        <v>65.78</v>
      </c>
      <c r="G4" s="9" t="n">
        <v>0.46</v>
      </c>
    </row>
    <row r="5" customHeight="1" ht="21">
      <c r="A5" s="6" t="inlineStr">
        <is>
          <r>
            <t xml:space="preserve">00003529</t>
          </r>
        </is>
      </c>
      <c r="B5" s="7" t="inlineStr">
        <is>
          <r>
            <t xml:space="preserve">JOELHO PVC, SOLDAVEL, 90 GRAUS, 25 MM, COR MARROM, PARA AGUA FRIA PREDIAL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1.0</v>
      </c>
      <c r="F5" s="9" t="n">
        <v>0.7</v>
      </c>
      <c r="G5" s="9" t="n">
        <v>0.7</v>
      </c>
    </row>
    <row r="6" customHeight="1" ht="15">
      <c r="A6" s="6" t="inlineStr">
        <is>
          <r>
            <t xml:space="preserve">00038383</t>
          </r>
        </is>
      </c>
      <c r="B6" s="7" t="inlineStr">
        <is>
          <r>
            <t xml:space="preserve">LIXA D'AGUA EM FOLHA, COR PRETA, GRAO 100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UN</t>
          </r>
        </is>
      </c>
      <c r="E6" s="8" t="n">
        <v>0.0108</v>
      </c>
      <c r="F6" s="9" t="n">
        <v>1.97</v>
      </c>
      <c r="G6" s="9" t="n">
        <v>0.02</v>
      </c>
    </row>
    <row r="7" customHeight="1" ht="21">
      <c r="A7" s="6" t="inlineStr">
        <is>
          <r>
            <t xml:space="preserve">00020083</t>
          </r>
        </is>
      </c>
      <c r="B7" s="7" t="inlineStr">
        <is>
          <r>
            <t xml:space="preserve">SOLUCAO PREPARADORA / LIMPADORA PARA PVC, FRASCO COM 1000 CM3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UN</t>
          </r>
        </is>
      </c>
      <c r="E7" s="8" t="n">
        <v>0.008</v>
      </c>
      <c r="F7" s="9" t="n">
        <v>74.53</v>
      </c>
      <c r="G7" s="9" t="n">
        <v>0.59</v>
      </c>
    </row>
    <row r="8" customHeight="1" ht="15">
      <c r="A8" s="1" t="inlineStr"/>
      <c r="B8" s="1" t="inlineStr"/>
      <c r="C8" s="1" t="inlineStr"/>
      <c r="D8" s="1" t="inlineStr"/>
      <c r="E8" s="10" t="inlineStr">
        <is>
          <r>
            <t xml:space="preserve">TOTAL Material:</t>
          </r>
        </is>
      </c>
      <c r="F8" s="10" t="inlineStr"/>
      <c r="G8" s="11" t="n">
        <v>1.77</v>
      </c>
    </row>
    <row r="9" customHeight="1" ht="15">
      <c r="A9" s="4" t="inlineStr">
        <is>
          <r>
            <t xml:space="preserve">Mão de Obra com Encargos Complementares</t>
          </r>
        </is>
      </c>
      <c r="B9" s="4" t="inlineStr"/>
      <c r="C9" s="5" t="inlineStr">
        <is>
          <r>
            <t xml:space="preserve">FONTE</t>
          </r>
        </is>
      </c>
      <c r="D9" s="5" t="inlineStr">
        <is>
          <r>
            <t xml:space="preserve">UNID</t>
          </r>
        </is>
      </c>
      <c r="E9" s="5" t="inlineStr">
        <is>
          <r>
            <t xml:space="preserve">COEFICIENTE</t>
          </r>
        </is>
      </c>
      <c r="F9" s="5" t="inlineStr">
        <is>
          <r>
            <t xml:space="preserve">PREÇO UNITÁRIO</t>
          </r>
        </is>
      </c>
      <c r="G9" s="5" t="inlineStr">
        <is>
          <r>
            <t xml:space="preserve">TOTAL</t>
          </r>
        </is>
      </c>
    </row>
    <row r="10" customHeight="1" ht="21">
      <c r="A10" s="6" t="inlineStr">
        <is>
          <r>
            <t xml:space="preserve">88248</t>
          </r>
        </is>
      </c>
      <c r="B10" s="7" t="inlineStr">
        <is>
          <r>
            <t xml:space="preserve">AUXILIAR DE ENCANADOR OU BOMBEIRO HIDRÁULICO COM ENCARGOS COMPLEMENTARES</t>
          </r>
        </is>
      </c>
      <c r="C10" s="6" t="inlineStr">
        <is>
          <r>
            <t xml:space="preserve">SINAPI</t>
          </r>
        </is>
      </c>
      <c r="D10" s="6" t="inlineStr">
        <is>
          <r>
            <t xml:space="preserve">H</t>
          </r>
        </is>
      </c>
      <c r="E10" s="8" t="n">
        <v>0.0706</v>
      </c>
      <c r="F10" s="9" t="n">
        <v>24.51</v>
      </c>
      <c r="G10" s="9" t="n">
        <v>1.73</v>
      </c>
    </row>
    <row r="11" customHeight="1" ht="21">
      <c r="A11" s="6" t="inlineStr">
        <is>
          <r>
            <t xml:space="preserve">88267</t>
          </r>
        </is>
      </c>
      <c r="B11" s="7" t="inlineStr">
        <is>
          <r>
            <t xml:space="preserve">ENCANADOR OU BOMBEIRO HIDRÁULICO COM ENCARGOS COMPLEMENTARES</t>
          </r>
        </is>
      </c>
      <c r="C11" s="6" t="inlineStr">
        <is>
          <r>
            <t xml:space="preserve">SINAPI</t>
          </r>
        </is>
      </c>
      <c r="D11" s="6" t="inlineStr">
        <is>
          <r>
            <t xml:space="preserve">H</t>
          </r>
        </is>
      </c>
      <c r="E11" s="8" t="n">
        <v>0.0706</v>
      </c>
      <c r="F11" s="9" t="n">
        <v>29.13</v>
      </c>
      <c r="G11" s="9" t="n">
        <v>2.05</v>
      </c>
    </row>
    <row r="12" customHeight="1" ht="18">
      <c r="A12" s="1" t="inlineStr"/>
      <c r="B12" s="1" t="inlineStr"/>
      <c r="C12" s="1" t="inlineStr"/>
      <c r="D12" s="1" t="inlineStr"/>
      <c r="E12" s="10" t="inlineStr">
        <is>
          <r>
            <t xml:space="preserve">TOTAL Mão de Obra com Encargos Complementares:</t>
          </r>
        </is>
      </c>
      <c r="F12" s="10" t="inlineStr"/>
      <c r="G12" s="11" t="n">
        <v>3.78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VALOR:</t>
          </r>
        </is>
      </c>
      <c r="F13" s="12" t="inlineStr"/>
      <c r="G13" s="13" t="n">
        <v>5.55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ENCARGOS (113.84%):</t>
          </r>
        </is>
      </c>
      <c r="F14" s="12" t="inlineStr"/>
      <c r="G14" s="13" t="n">
        <v>1.55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(22.12%):</t>
          </r>
        </is>
      </c>
      <c r="F15" s="12" t="inlineStr"/>
      <c r="G15" s="13" t="n">
        <v>1.23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PADRÃO (22.12%):</t>
          </r>
        </is>
      </c>
      <c r="F16" s="12" t="inlineStr"/>
      <c r="G16" s="13" t="n">
        <v>1.23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DIFERENCIADO:</t>
          </r>
        </is>
      </c>
      <c r="F17" s="12" t="inlineStr"/>
      <c r="G17" s="13" t="n">
        <v>0.0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COM BDI:</t>
          </r>
        </is>
      </c>
      <c r="F18" s="12" t="inlineStr"/>
      <c r="G18" s="13" t="n">
        <v>6.78</v>
      </c>
    </row>
    <row r="19" customHeight="1" ht="15">
      <c r="A19" s="1" t="inlineStr"/>
      <c r="B19" s="1" t="inlineStr"/>
      <c r="C19" s="1" t="inlineStr"/>
      <c r="D19" s="1" t="inlineStr"/>
      <c r="E19" s="12" t="inlineStr">
        <is>
          <r>
            <t xml:space="preserve">VALOR BDI TOTAL:</t>
          </r>
        </is>
      </c>
      <c r="F19" s="12" t="inlineStr"/>
      <c r="G19" s="13" t="n">
        <v>3.69</v>
      </c>
    </row>
    <row r="20" customHeight="1" ht="15">
      <c r="A20" s="1" t="inlineStr"/>
      <c r="B20" s="1" t="inlineStr"/>
      <c r="C20" s="1" t="inlineStr"/>
      <c r="D20" s="1" t="inlineStr"/>
      <c r="E20" s="12" t="inlineStr">
        <is>
          <r>
            <t xml:space="preserve">VALOR TOTAL COM BDI:</t>
          </r>
        </is>
      </c>
      <c r="F20" s="12" t="inlineStr"/>
      <c r="G20" s="13" t="n">
        <v>20.34</v>
      </c>
    </row>
  </sheetData>
  <mergeCells>
    <mergeCell ref="E1:G1"/>
    <mergeCell ref="A2:G2"/>
    <mergeCell ref="A3:B3"/>
    <mergeCell ref="E8:F8"/>
    <mergeCell ref="A9:B9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5" right="0.5" top="0.5" bottom="0.5" header="0.0" footer="0.0"/>
  <pageSetup orientation="portrait" paperSize="9"/>
  <drawing r:id="rIdDr59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4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97640 REMOÇÃO DE FORROS DE DRYWALL, PVC E FIBROMINERAL, DE FORMA MANUAL, SEM REAPROVEITAMENTO. AF_09/2023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Mão de Obra com 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88278</t>
          </r>
        </is>
      </c>
      <c r="B4" s="7" t="inlineStr">
        <is>
          <r>
            <t xml:space="preserve">MONTADOR DE ESTRUTURAS METÁLICAS COM ENCARGOS COMPLEMENTARES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0.0229</v>
      </c>
      <c r="F4" s="9" t="n">
        <v>22.41</v>
      </c>
      <c r="G4" s="9" t="n">
        <v>0.51</v>
      </c>
    </row>
    <row r="5" customHeight="1" ht="15">
      <c r="A5" s="6" t="inlineStr">
        <is>
          <r>
            <t xml:space="preserve">88316</t>
          </r>
        </is>
      </c>
      <c r="B5" s="7" t="inlineStr">
        <is>
          <r>
            <t xml:space="preserve">SERVENTE COM ENCARGOS COMPLEMENTARES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H</t>
          </r>
        </is>
      </c>
      <c r="E5" s="8" t="n">
        <v>0.0647</v>
      </c>
      <c r="F5" s="9" t="n">
        <v>24.08</v>
      </c>
      <c r="G5" s="9" t="n">
        <v>1.55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Mão de Obra com Encargos Complementares:</t>
          </r>
        </is>
      </c>
      <c r="F6" s="10" t="inlineStr"/>
      <c r="G6" s="11" t="n">
        <v>2.06</v>
      </c>
    </row>
    <row r="7" customHeight="1" ht="15">
      <c r="A7" s="1" t="inlineStr"/>
      <c r="B7" s="1" t="inlineStr"/>
      <c r="C7" s="1" t="inlineStr"/>
      <c r="D7" s="1" t="inlineStr"/>
      <c r="E7" s="12" t="inlineStr">
        <is>
          <r>
            <t xml:space="preserve">VALOR:</t>
          </r>
        </is>
      </c>
      <c r="F7" s="12" t="inlineStr"/>
      <c r="G7" s="13" t="n">
        <v>2.06</v>
      </c>
    </row>
    <row r="8" customHeight="1" ht="15">
      <c r="A8" s="1" t="inlineStr"/>
      <c r="B8" s="1" t="inlineStr"/>
      <c r="C8" s="1" t="inlineStr"/>
      <c r="D8" s="1" t="inlineStr"/>
      <c r="E8" s="12" t="inlineStr">
        <is>
          <r>
            <t xml:space="preserve">VALOR ENCARGOS (113.84%):</t>
          </r>
        </is>
      </c>
      <c r="F8" s="12" t="inlineStr"/>
      <c r="G8" s="13" t="n">
        <v>0.8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 BDI (22.12%):</t>
          </r>
        </is>
      </c>
      <c r="F9" s="12" t="inlineStr"/>
      <c r="G9" s="13" t="n">
        <v>0.46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BDI PADRÃO (22.12%):</t>
          </r>
        </is>
      </c>
      <c r="F10" s="12" t="inlineStr"/>
      <c r="G10" s="13" t="n">
        <v>0.46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DIFERENCIADO:</t>
          </r>
        </is>
      </c>
      <c r="F11" s="12" t="inlineStr"/>
      <c r="G11" s="13" t="n">
        <v>0.0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COM BDI:</t>
          </r>
        </is>
      </c>
      <c r="F12" s="12" t="inlineStr"/>
      <c r="G12" s="13" t="n">
        <v>2.52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TOTAL:</t>
          </r>
        </is>
      </c>
      <c r="F13" s="12" t="inlineStr"/>
      <c r="G13" s="13" t="n">
        <v>44.28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TOTAL COM BDI:</t>
          </r>
        </is>
      </c>
      <c r="F14" s="12" t="inlineStr"/>
      <c r="G14" s="13" t="n">
        <v>242.58</v>
      </c>
    </row>
  </sheetData>
  <mergeCells>
    <mergeCell ref="E1:G1"/>
    <mergeCell ref="A2:G2"/>
    <mergeCell ref="A3:B3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5" right="0.5" top="0.5" bottom="0.5" header="0.0" footer="0.0"/>
  <pageSetup orientation="portrait" paperSize="9"/>
  <drawing r:id="rIdDr6"/>
</worksheet>
</file>

<file path=xl/worksheets/sheet60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96135 APLICAÇÃO MANUAL DE MASSA ACRÍLICA EM PAREDES EXTERNAS DE CASAS, DUAS DEMÃOS. AF_03/2024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00003767</t>
          </r>
        </is>
      </c>
      <c r="B4" s="7" t="inlineStr">
        <is>
          <r>
            <t xml:space="preserve">LIXA EM FOLHA PARA PAREDE OU MADEIRA, NUMERO 120, COR VERMELHA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0.08287</v>
      </c>
      <c r="F4" s="9" t="n">
        <v>0.81</v>
      </c>
      <c r="G4" s="9" t="n">
        <v>0.06</v>
      </c>
    </row>
    <row r="5" customHeight="1" ht="21">
      <c r="A5" s="6" t="inlineStr">
        <is>
          <r>
            <t xml:space="preserve">00043651</t>
          </r>
        </is>
      </c>
      <c r="B5" s="7" t="inlineStr">
        <is>
          <r>
            <t xml:space="preserve">MASSA ACRILICA PARA SUPERFICIES INTERNAS E EXTERNAS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KG</t>
          </r>
        </is>
      </c>
      <c r="E5" s="8" t="n">
        <v>1.38709</v>
      </c>
      <c r="F5" s="9" t="n">
        <v>4.31</v>
      </c>
      <c r="G5" s="9" t="n">
        <v>5.97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6.03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15">
      <c r="A8" s="6" t="inlineStr">
        <is>
          <r>
            <t xml:space="preserve">88310</t>
          </r>
        </is>
      </c>
      <c r="B8" s="7" t="inlineStr">
        <is>
          <r>
            <t xml:space="preserve">PINTOR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0.6344</v>
      </c>
      <c r="F8" s="9" t="n">
        <v>31.52</v>
      </c>
      <c r="G8" s="9" t="n">
        <v>19.99</v>
      </c>
    </row>
    <row r="9" customHeight="1" ht="15">
      <c r="A9" s="6" t="inlineStr">
        <is>
          <r>
            <t xml:space="preserve">88316</t>
          </r>
        </is>
      </c>
      <c r="B9" s="7" t="inlineStr">
        <is>
          <r>
            <t xml:space="preserve">SERVENTE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0.1036</v>
      </c>
      <c r="F9" s="9" t="n">
        <v>24.08</v>
      </c>
      <c r="G9" s="9" t="n">
        <v>2.49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22.48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28.51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8.65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6.31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6.31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34.82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205.9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1136.18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60"/>
</worksheet>
</file>

<file path=xl/worksheets/sheet6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8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88497 EMASSAMENTO COM MASSA LÁTEX, APLICAÇÃO EM PAREDE, DUAS DEMÃOS, LIXAMENTO MANUAL. AF_04/2023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21">
      <c r="A4" s="6" t="inlineStr">
        <is>
          <r>
            <t xml:space="preserve">00003767</t>
          </r>
        </is>
      </c>
      <c r="B4" s="7" t="inlineStr">
        <is>
          <r>
            <t xml:space="preserve">LIXA EM FOLHA PARA PAREDE OU MADEIRA, NUMERO 120, COR VERMELHA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0.0802</v>
      </c>
      <c r="F4" s="9" t="n">
        <v>0.81</v>
      </c>
      <c r="G4" s="9" t="n">
        <v>0.06</v>
      </c>
    </row>
    <row r="5" customHeight="1" ht="21">
      <c r="A5" s="6" t="inlineStr">
        <is>
          <r>
            <t xml:space="preserve">00043626</t>
          </r>
        </is>
      </c>
      <c r="B5" s="7" t="inlineStr">
        <is>
          <r>
            <t xml:space="preserve">MASSA CORRIDA PARA SUPERFICIES DE AMBIENTES INTERNOS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KG</t>
          </r>
        </is>
      </c>
      <c r="E5" s="8" t="n">
        <v>1.3389</v>
      </c>
      <c r="F5" s="9" t="n">
        <v>2.4</v>
      </c>
      <c r="G5" s="9" t="n">
        <v>3.21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3.27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15">
      <c r="A8" s="6" t="inlineStr">
        <is>
          <r>
            <t xml:space="preserve">88310</t>
          </r>
        </is>
      </c>
      <c r="B8" s="7" t="inlineStr">
        <is>
          <r>
            <t xml:space="preserve">PINTOR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0.361</v>
      </c>
      <c r="F8" s="9" t="n">
        <v>31.52</v>
      </c>
      <c r="G8" s="9" t="n">
        <v>11.37</v>
      </c>
    </row>
    <row r="9" customHeight="1" ht="15">
      <c r="A9" s="6" t="inlineStr">
        <is>
          <r>
            <t xml:space="preserve">88316</t>
          </r>
        </is>
      </c>
      <c r="B9" s="7" t="inlineStr">
        <is>
          <r>
            <t xml:space="preserve">SERVENTE COM ENCARGOS COMPLEMENTARES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H</t>
          </r>
        </is>
      </c>
      <c r="E9" s="8" t="n">
        <v>0.1203</v>
      </c>
      <c r="F9" s="9" t="n">
        <v>24.08</v>
      </c>
      <c r="G9" s="9" t="n">
        <v>2.89</v>
      </c>
    </row>
    <row r="10" customHeight="1" ht="18">
      <c r="A10" s="1" t="inlineStr"/>
      <c r="B10" s="1" t="inlineStr"/>
      <c r="C10" s="1" t="inlineStr"/>
      <c r="D10" s="1" t="inlineStr"/>
      <c r="E10" s="10" t="inlineStr">
        <is>
          <r>
            <t xml:space="preserve">TOTAL Mão de Obra com Encargos Complementares:</t>
          </r>
        </is>
      </c>
      <c r="F10" s="10" t="inlineStr"/>
      <c r="G10" s="11" t="n">
        <v>14.26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VALOR:</t>
          </r>
        </is>
      </c>
      <c r="F11" s="12" t="inlineStr"/>
      <c r="G11" s="13" t="n">
        <v>17.53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ENCARGOS (113.84%):</t>
          </r>
        </is>
      </c>
      <c r="F12" s="12" t="inlineStr"/>
      <c r="G12" s="13" t="n">
        <v>5.48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(22.12%):</t>
          </r>
        </is>
      </c>
      <c r="F13" s="12" t="inlineStr"/>
      <c r="G13" s="13" t="n">
        <v>3.88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PADRÃO (22.12%):</t>
          </r>
        </is>
      </c>
      <c r="F14" s="12" t="inlineStr"/>
      <c r="G14" s="13" t="n">
        <v>3.88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DIFERENCIADO:</t>
          </r>
        </is>
      </c>
      <c r="F15" s="12" t="inlineStr"/>
      <c r="G15" s="13" t="n">
        <v>0.0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COM BDI:</t>
          </r>
        </is>
      </c>
      <c r="F16" s="12" t="inlineStr"/>
      <c r="G16" s="13" t="n">
        <v>21.41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BDI TOTAL:</t>
          </r>
        </is>
      </c>
      <c r="F17" s="12" t="inlineStr"/>
      <c r="G17" s="13" t="n">
        <v>62.08</v>
      </c>
    </row>
    <row r="18" customHeight="1" ht="15">
      <c r="A18" s="1" t="inlineStr"/>
      <c r="B18" s="1" t="inlineStr"/>
      <c r="C18" s="1" t="inlineStr"/>
      <c r="D18" s="1" t="inlineStr"/>
      <c r="E18" s="12" t="inlineStr">
        <is>
          <r>
            <t xml:space="preserve">VALOR TOTAL COM BDI:</t>
          </r>
        </is>
      </c>
      <c r="F18" s="12" t="inlineStr"/>
      <c r="G18" s="13" t="n">
        <v>342.56</v>
      </c>
    </row>
  </sheetData>
  <mergeCells>
    <mergeCell ref="E1:G1"/>
    <mergeCell ref="A2:G2"/>
    <mergeCell ref="A3:B3"/>
    <mergeCell ref="E6:F6"/>
    <mergeCell ref="A7:B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5" right="0.5" top="0.5" bottom="0.5" header="0.0" footer="0.0"/>
  <pageSetup orientation="portrait" paperSize="9"/>
  <drawing r:id="rIdDr61"/>
</worksheet>
</file>

<file path=xl/worksheets/sheet6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88489 PINTURA LÁTEX ACRÍLICA PREMIUM, APLICAÇÃO MANUAL EM PAREDES, DUAS DEMÃOS. AF_04/2023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00007356</t>
          </r>
        </is>
      </c>
      <c r="B4" s="7" t="inlineStr">
        <is>
          <r>
            <t xml:space="preserve">TINTA LATEX ACRILICA PREMIUM, COR BRANCO FOSCO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L</t>
          </r>
        </is>
      </c>
      <c r="E4" s="8" t="n">
        <v>0.2285</v>
      </c>
      <c r="F4" s="9" t="n">
        <v>38.02</v>
      </c>
      <c r="G4" s="9" t="n">
        <v>8.68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8.68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15">
      <c r="A7" s="6" t="inlineStr">
        <is>
          <r>
            <t xml:space="preserve">88310</t>
          </r>
        </is>
      </c>
      <c r="B7" s="7" t="inlineStr">
        <is>
          <r>
            <t xml:space="preserve">PINTOR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0.1631</v>
      </c>
      <c r="F7" s="9" t="n">
        <v>31.52</v>
      </c>
      <c r="G7" s="9" t="n">
        <v>5.14</v>
      </c>
    </row>
    <row r="8" customHeight="1" ht="15">
      <c r="A8" s="6" t="inlineStr">
        <is>
          <r>
            <t xml:space="preserve">88316</t>
          </r>
        </is>
      </c>
      <c r="B8" s="7" t="inlineStr">
        <is>
          <r>
            <t xml:space="preserve">SERVENTE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0.0544</v>
      </c>
      <c r="F8" s="9" t="n">
        <v>24.08</v>
      </c>
      <c r="G8" s="9" t="n">
        <v>1.3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6.44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15.12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2.47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3.34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3.34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18.46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500.9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2768.45</v>
      </c>
    </row>
  </sheetData>
  <mergeCells>
    <mergeCell ref="E1:G1"/>
    <mergeCell ref="A2:G2"/>
    <mergeCell ref="A3:B3"/>
    <mergeCell ref="E5:F5"/>
    <mergeCell ref="A6:B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62"/>
</worksheet>
</file>

<file path=xl/worksheets/sheet6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6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100717 LIXAMENTO MANUAL EM SUPERFÍCIES METÁLICAS EM OBRA. AF_01/2020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00003768</t>
          </r>
        </is>
      </c>
      <c r="B4" s="7" t="inlineStr">
        <is>
          <r>
            <t xml:space="preserve">LIXA EM FOLHA PARA FERRO, NUMERO 150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0.3</v>
      </c>
      <c r="F4" s="9" t="n">
        <v>2.42</v>
      </c>
      <c r="G4" s="9" t="n">
        <v>0.72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0.72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15">
      <c r="A7" s="6" t="inlineStr">
        <is>
          <r>
            <t xml:space="preserve">88310</t>
          </r>
        </is>
      </c>
      <c r="B7" s="7" t="inlineStr">
        <is>
          <r>
            <t xml:space="preserve">PINTOR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0.2986</v>
      </c>
      <c r="F7" s="9" t="n">
        <v>31.52</v>
      </c>
      <c r="G7" s="9" t="n">
        <v>9.41</v>
      </c>
    </row>
    <row r="8" customHeight="1" ht="18">
      <c r="A8" s="1" t="inlineStr"/>
      <c r="B8" s="1" t="inlineStr"/>
      <c r="C8" s="1" t="inlineStr"/>
      <c r="D8" s="1" t="inlineStr"/>
      <c r="E8" s="10" t="inlineStr">
        <is>
          <r>
            <t xml:space="preserve">TOTAL Mão de Obra com Encargos Complementares:</t>
          </r>
        </is>
      </c>
      <c r="F8" s="10" t="inlineStr"/>
      <c r="G8" s="11" t="n">
        <v>9.41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VALOR:</t>
          </r>
        </is>
      </c>
      <c r="F9" s="12" t="inlineStr"/>
      <c r="G9" s="13" t="n">
        <v>10.13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ENCARGOS (113.84%):</t>
          </r>
        </is>
      </c>
      <c r="F10" s="12" t="inlineStr"/>
      <c r="G10" s="13" t="n">
        <v>3.63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(22.12%):</t>
          </r>
        </is>
      </c>
      <c r="F11" s="12" t="inlineStr"/>
      <c r="G11" s="13" t="n">
        <v>2.24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PADRÃO (22.12%):</t>
          </r>
        </is>
      </c>
      <c r="F12" s="12" t="inlineStr"/>
      <c r="G12" s="13" t="n">
        <v>2.24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DIFERENCIADO:</t>
          </r>
        </is>
      </c>
      <c r="F13" s="12" t="inlineStr"/>
      <c r="G13" s="13" t="n">
        <v>0.0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COM BDI:</t>
          </r>
        </is>
      </c>
      <c r="F14" s="12" t="inlineStr"/>
      <c r="G14" s="13" t="n">
        <v>12.37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TOTAL:</t>
          </r>
        </is>
      </c>
      <c r="F15" s="12" t="inlineStr"/>
      <c r="G15" s="13" t="n">
        <v>43.43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TOTAL COM BDI:</t>
          </r>
        </is>
      </c>
      <c r="F16" s="12" t="inlineStr"/>
      <c r="G16" s="13" t="n">
        <v>239.85</v>
      </c>
    </row>
  </sheetData>
  <mergeCells>
    <mergeCell ref="E1:G1"/>
    <mergeCell ref="A2:G2"/>
    <mergeCell ref="A3:B3"/>
    <mergeCell ref="E5:F5"/>
    <mergeCell ref="A6:B6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pageMargins left="0.5" right="0.5" top="0.5" bottom="0.5" header="0.0" footer="0.0"/>
  <pageSetup orientation="portrait" paperSize="9"/>
  <drawing r:id="rIdDr63"/>
</worksheet>
</file>

<file path=xl/worksheets/sheet6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100722 PINTURA COM TINTA ALQUÍDICA DE FUNDO (TIPO ZARCÃO) APLICADA A ROLO OU PINCEL SOBRE SUPERFÍCIES METÁLICAS (EXCETO PERFIL) EXECUTADO EM OBRA (POR DEMÃO). AF_01/2020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00005318</t>
          </r>
        </is>
      </c>
      <c r="B4" s="7" t="inlineStr">
        <is>
          <r>
            <t xml:space="preserve">DILUENTE AGUARRAS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L</t>
          </r>
        </is>
      </c>
      <c r="E4" s="8" t="n">
        <v>0.011</v>
      </c>
      <c r="F4" s="9" t="n">
        <v>35.45</v>
      </c>
      <c r="G4" s="9" t="n">
        <v>0.38</v>
      </c>
    </row>
    <row r="5" customHeight="1" ht="21">
      <c r="A5" s="6" t="inlineStr">
        <is>
          <r>
            <t xml:space="preserve">00007307</t>
          </r>
        </is>
      </c>
      <c r="B5" s="7" t="inlineStr">
        <is>
          <r>
            <t xml:space="preserve">FUNDO ANTICORROSIVO PARA METAIS FERROSOS (ZARCAO)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L</t>
          </r>
        </is>
      </c>
      <c r="E5" s="8" t="n">
        <v>0.1098</v>
      </c>
      <c r="F5" s="9" t="n">
        <v>50.14</v>
      </c>
      <c r="G5" s="9" t="n">
        <v>5.5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5.88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15">
      <c r="A8" s="6" t="inlineStr">
        <is>
          <r>
            <t xml:space="preserve">88310</t>
          </r>
        </is>
      </c>
      <c r="B8" s="7" t="inlineStr">
        <is>
          <r>
            <t xml:space="preserve">PINTOR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0.6779</v>
      </c>
      <c r="F8" s="9" t="n">
        <v>31.52</v>
      </c>
      <c r="G8" s="9" t="n">
        <v>21.36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21.36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27.24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8.23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6.03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6.03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33.27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116.93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645.11</v>
      </c>
    </row>
  </sheetData>
  <mergeCells>
    <mergeCell ref="E1:G1"/>
    <mergeCell ref="A2:G2"/>
    <mergeCell ref="A3:B3"/>
    <mergeCell ref="E6:F6"/>
    <mergeCell ref="A7:B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64"/>
</worksheet>
</file>

<file path=xl/worksheets/sheet6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100758 PINTURA COM TINTA ALQUÍDICA DE ACABAMENTO (ESMALTE SINTÉTICO ACETINADO) APLICADA A ROLO OU PINCEL SOBRE SUPERFÍCIES METÁLICAS (EXCETO PERFIL) EXECUTADO EM OBRA (02 DEMÃOS). AF_01/2020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00005318</t>
          </r>
        </is>
      </c>
      <c r="B4" s="7" t="inlineStr">
        <is>
          <r>
            <t xml:space="preserve">DILUENTE AGUARRAS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L</t>
          </r>
        </is>
      </c>
      <c r="E4" s="8" t="n">
        <v>0.0255</v>
      </c>
      <c r="F4" s="9" t="n">
        <v>35.45</v>
      </c>
      <c r="G4" s="9" t="n">
        <v>0.9</v>
      </c>
    </row>
    <row r="5" customHeight="1" ht="15">
      <c r="A5" s="6" t="inlineStr">
        <is>
          <r>
            <t xml:space="preserve">00007311</t>
          </r>
        </is>
      </c>
      <c r="B5" s="7" t="inlineStr">
        <is>
          <r>
            <t xml:space="preserve">TINTA ESMALTE SINTETICO PREMIUM ACETINADO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L</t>
          </r>
        </is>
      </c>
      <c r="E5" s="8" t="n">
        <v>0.2549</v>
      </c>
      <c r="F5" s="9" t="n">
        <v>48.02</v>
      </c>
      <c r="G5" s="9" t="n">
        <v>12.24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13.14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15">
      <c r="A8" s="6" t="inlineStr">
        <is>
          <r>
            <t xml:space="preserve">88310</t>
          </r>
        </is>
      </c>
      <c r="B8" s="7" t="inlineStr">
        <is>
          <r>
            <t xml:space="preserve">PINTOR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1.3559</v>
      </c>
      <c r="F8" s="9" t="n">
        <v>31.52</v>
      </c>
      <c r="G8" s="9" t="n">
        <v>42.73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42.73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55.87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16.46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12.36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12.36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68.23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239.66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1322.98</v>
      </c>
    </row>
  </sheetData>
  <mergeCells>
    <mergeCell ref="E1:G1"/>
    <mergeCell ref="A2:G2"/>
    <mergeCell ref="A3:B3"/>
    <mergeCell ref="E6:F6"/>
    <mergeCell ref="A7:B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65"/>
</worksheet>
</file>

<file path=xl/worksheets/sheet6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99803 LIMPEZA DE PISO CERÂMICO OU PORCELANATO COM PANO ÚMIDO. AF_10/2025_PS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00005318</t>
          </r>
        </is>
      </c>
      <c r="B4" s="7" t="inlineStr">
        <is>
          <r>
            <t xml:space="preserve">DILUENTE AGUARRAS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L</t>
          </r>
        </is>
      </c>
      <c r="E4" s="8" t="n">
        <v>0.0222222</v>
      </c>
      <c r="F4" s="9" t="n">
        <v>35.45</v>
      </c>
      <c r="G4" s="9" t="n">
        <v>0.78</v>
      </c>
    </row>
    <row r="5" customHeight="1" ht="15">
      <c r="A5" s="6" t="inlineStr">
        <is>
          <r>
            <t xml:space="preserve">00013261</t>
          </r>
        </is>
      </c>
      <c r="B5" s="7" t="inlineStr">
        <is>
          <r>
            <t xml:space="preserve">FLANELA *30 X 40* CM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0.0314328</v>
      </c>
      <c r="F5" s="9" t="n">
        <v>2.15</v>
      </c>
      <c r="G5" s="9" t="n">
        <v>0.06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0.84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15">
      <c r="A8" s="6" t="inlineStr">
        <is>
          <r>
            <t xml:space="preserve">88316</t>
          </r>
        </is>
      </c>
      <c r="B8" s="7" t="inlineStr">
        <is>
          <r>
            <t xml:space="preserve">SERVENTE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0.1496248</v>
      </c>
      <c r="F8" s="9" t="n">
        <v>24.08</v>
      </c>
      <c r="G8" s="9" t="n">
        <v>3.6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3.6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4.44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1.38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0.98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0.98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5.42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70.73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391.16</v>
      </c>
    </row>
  </sheetData>
  <mergeCells>
    <mergeCell ref="E1:G1"/>
    <mergeCell ref="A2:G2"/>
    <mergeCell ref="A3:B3"/>
    <mergeCell ref="E6:F6"/>
    <mergeCell ref="A7:B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66"/>
</worksheet>
</file>

<file path=xl/worksheets/sheet6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99818 LIMPEZA DE BACIA SANITÁRIA, BIDÊ OU MICTÓRIO EM LOUÇA, INCLUSIVE METAIS CORRESPONDENTES. AF_10/2025_PS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00044329</t>
          </r>
        </is>
      </c>
      <c r="B4" s="7" t="inlineStr">
        <is>
          <r>
            <t xml:space="preserve">DETERGENTE NEUTRO USO GERAL, CONCENTRADO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L</t>
          </r>
        </is>
      </c>
      <c r="E4" s="8" t="n">
        <v>0.1287274</v>
      </c>
      <c r="F4" s="9" t="n">
        <v>21.93</v>
      </c>
      <c r="G4" s="9" t="n">
        <v>2.82</v>
      </c>
    </row>
    <row r="5" customHeight="1" ht="15">
      <c r="A5" s="6" t="inlineStr">
        <is>
          <r>
            <t xml:space="preserve">00013261</t>
          </r>
        </is>
      </c>
      <c r="B5" s="7" t="inlineStr">
        <is>
          <r>
            <t xml:space="preserve">FLANELA *30 X 40* CM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0.0666667</v>
      </c>
      <c r="F5" s="9" t="n">
        <v>2.15</v>
      </c>
      <c r="G5" s="9" t="n">
        <v>0.14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2.96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15">
      <c r="A8" s="6" t="inlineStr">
        <is>
          <r>
            <t xml:space="preserve">88316</t>
          </r>
        </is>
      </c>
      <c r="B8" s="7" t="inlineStr">
        <is>
          <r>
            <t xml:space="preserve">SERVENTE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0.1579987</v>
      </c>
      <c r="F8" s="9" t="n">
        <v>24.08</v>
      </c>
      <c r="G8" s="9" t="n">
        <v>3.8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3.8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6.76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1.45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1.5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1.5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8.26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1.5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8.26</v>
      </c>
    </row>
  </sheetData>
  <mergeCells>
    <mergeCell ref="E1:G1"/>
    <mergeCell ref="A2:G2"/>
    <mergeCell ref="A3:B3"/>
    <mergeCell ref="E6:F6"/>
    <mergeCell ref="A7:B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67"/>
</worksheet>
</file>

<file path=xl/worksheets/sheet6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6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99822 LIMPEZA DE PORTA DE MADEIRA. AF_10/2025_PS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00013261</t>
          </r>
        </is>
      </c>
      <c r="B4" s="7" t="inlineStr">
        <is>
          <r>
            <t xml:space="preserve">FLANELA *30 X 40* CM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UN</t>
          </r>
        </is>
      </c>
      <c r="E4" s="8" t="n">
        <v>0.0314328</v>
      </c>
      <c r="F4" s="9" t="n">
        <v>2.15</v>
      </c>
      <c r="G4" s="9" t="n">
        <v>0.06</v>
      </c>
    </row>
    <row r="5" customHeight="1" ht="15">
      <c r="A5" s="1" t="inlineStr"/>
      <c r="B5" s="1" t="inlineStr"/>
      <c r="C5" s="1" t="inlineStr"/>
      <c r="D5" s="1" t="inlineStr"/>
      <c r="E5" s="10" t="inlineStr">
        <is>
          <r>
            <t xml:space="preserve">TOTAL Material:</t>
          </r>
        </is>
      </c>
      <c r="F5" s="10" t="inlineStr"/>
      <c r="G5" s="11" t="n">
        <v>0.06</v>
      </c>
    </row>
    <row r="6" customHeight="1" ht="15">
      <c r="A6" s="4" t="inlineStr">
        <is>
          <r>
            <t xml:space="preserve">Mão de Obra com Encargos Complementares</t>
          </r>
        </is>
      </c>
      <c r="B6" s="4" t="inlineStr"/>
      <c r="C6" s="5" t="inlineStr">
        <is>
          <r>
            <t xml:space="preserve">FONTE</t>
          </r>
        </is>
      </c>
      <c r="D6" s="5" t="inlineStr">
        <is>
          <r>
            <t xml:space="preserve">UNID</t>
          </r>
        </is>
      </c>
      <c r="E6" s="5" t="inlineStr">
        <is>
          <r>
            <t xml:space="preserve">COEFICIENTE</t>
          </r>
        </is>
      </c>
      <c r="F6" s="5" t="inlineStr">
        <is>
          <r>
            <t xml:space="preserve">PREÇO UNITÁRIO</t>
          </r>
        </is>
      </c>
      <c r="G6" s="5" t="inlineStr">
        <is>
          <r>
            <t xml:space="preserve">TOTAL</t>
          </r>
        </is>
      </c>
    </row>
    <row r="7" customHeight="1" ht="15">
      <c r="A7" s="6" t="inlineStr">
        <is>
          <r>
            <t xml:space="preserve">88316</t>
          </r>
        </is>
      </c>
      <c r="B7" s="7" t="inlineStr">
        <is>
          <r>
            <t xml:space="preserve">SERVENTE COM ENCARGOS COMPLEMENTARES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H</t>
          </r>
        </is>
      </c>
      <c r="E7" s="8" t="n">
        <v>0.0434062</v>
      </c>
      <c r="F7" s="9" t="n">
        <v>24.08</v>
      </c>
      <c r="G7" s="9" t="n">
        <v>1.04</v>
      </c>
    </row>
    <row r="8" customHeight="1" ht="18">
      <c r="A8" s="1" t="inlineStr"/>
      <c r="B8" s="1" t="inlineStr"/>
      <c r="C8" s="1" t="inlineStr"/>
      <c r="D8" s="1" t="inlineStr"/>
      <c r="E8" s="10" t="inlineStr">
        <is>
          <r>
            <t xml:space="preserve">TOTAL Mão de Obra com Encargos Complementares:</t>
          </r>
        </is>
      </c>
      <c r="F8" s="10" t="inlineStr"/>
      <c r="G8" s="11" t="n">
        <v>1.04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VALOR:</t>
          </r>
        </is>
      </c>
      <c r="F9" s="12" t="inlineStr"/>
      <c r="G9" s="13" t="n">
        <v>1.1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ENCARGOS (113.84%):</t>
          </r>
        </is>
      </c>
      <c r="F10" s="12" t="inlineStr"/>
      <c r="G10" s="13" t="n">
        <v>0.4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(22.12%):</t>
          </r>
        </is>
      </c>
      <c r="F11" s="12" t="inlineStr"/>
      <c r="G11" s="13" t="n">
        <v>0.24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PADRÃO (22.12%):</t>
          </r>
        </is>
      </c>
      <c r="F12" s="12" t="inlineStr"/>
      <c r="G12" s="13" t="n">
        <v>0.24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DIFERENCIADO:</t>
          </r>
        </is>
      </c>
      <c r="F13" s="12" t="inlineStr"/>
      <c r="G13" s="13" t="n">
        <v>0.0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COM BDI:</t>
          </r>
        </is>
      </c>
      <c r="F14" s="12" t="inlineStr"/>
      <c r="G14" s="13" t="n">
        <v>1.34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BDI TOTAL:</t>
          </r>
        </is>
      </c>
      <c r="F15" s="12" t="inlineStr"/>
      <c r="G15" s="13" t="n">
        <v>4.83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TOTAL COM BDI:</t>
          </r>
        </is>
      </c>
      <c r="F16" s="12" t="inlineStr"/>
      <c r="G16" s="13" t="n">
        <v>27.01</v>
      </c>
    </row>
  </sheetData>
  <mergeCells>
    <mergeCell ref="E1:G1"/>
    <mergeCell ref="A2:G2"/>
    <mergeCell ref="A3:B3"/>
    <mergeCell ref="E5:F5"/>
    <mergeCell ref="A6:B6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pageMargins left="0.5" right="0.5" top="0.5" bottom="0.5" header="0.0" footer="0.0"/>
  <pageSetup orientation="portrait" paperSize="9"/>
  <drawing r:id="rIdDr68"/>
</worksheet>
</file>

<file path=xl/worksheets/sheet69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99819 LIMPEZA DE BANCADA COM PLACA DE ROCHA (MÁRMORE OU GRANITO). AF_10/2025_PS (M2)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Material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00044329</t>
          </r>
        </is>
      </c>
      <c r="B4" s="7" t="inlineStr">
        <is>
          <r>
            <t xml:space="preserve">DETERGENTE NEUTRO USO GERAL, CONCENTRADO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L</t>
          </r>
        </is>
      </c>
      <c r="E4" s="8" t="n">
        <v>0.0063472</v>
      </c>
      <c r="F4" s="9" t="n">
        <v>21.93</v>
      </c>
      <c r="G4" s="9" t="n">
        <v>0.13</v>
      </c>
    </row>
    <row r="5" customHeight="1" ht="15">
      <c r="A5" s="6" t="inlineStr">
        <is>
          <r>
            <t xml:space="preserve">00013261</t>
          </r>
        </is>
      </c>
      <c r="B5" s="7" t="inlineStr">
        <is>
          <r>
            <t xml:space="preserve">FLANELA *30 X 40* CM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UN</t>
          </r>
        </is>
      </c>
      <c r="E5" s="8" t="n">
        <v>0.0314328</v>
      </c>
      <c r="F5" s="9" t="n">
        <v>2.15</v>
      </c>
      <c r="G5" s="9" t="n">
        <v>0.06</v>
      </c>
    </row>
    <row r="6" customHeight="1" ht="15">
      <c r="A6" s="1" t="inlineStr"/>
      <c r="B6" s="1" t="inlineStr"/>
      <c r="C6" s="1" t="inlineStr"/>
      <c r="D6" s="1" t="inlineStr"/>
      <c r="E6" s="10" t="inlineStr">
        <is>
          <r>
            <t xml:space="preserve">TOTAL Material:</t>
          </r>
        </is>
      </c>
      <c r="F6" s="10" t="inlineStr"/>
      <c r="G6" s="11" t="n">
        <v>0.19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15">
      <c r="A8" s="6" t="inlineStr">
        <is>
          <r>
            <t xml:space="preserve">88316</t>
          </r>
        </is>
      </c>
      <c r="B8" s="7" t="inlineStr">
        <is>
          <r>
            <t xml:space="preserve">SERVENTE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0.7609832</v>
      </c>
      <c r="F8" s="9" t="n">
        <v>24.08</v>
      </c>
      <c r="G8" s="9" t="n">
        <v>18.32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18.32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18.51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6.99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4.09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4.09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22.6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5.32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29.38</v>
      </c>
    </row>
  </sheetData>
  <mergeCells>
    <mergeCell ref="E1:G1"/>
    <mergeCell ref="A2:G2"/>
    <mergeCell ref="A3:B3"/>
    <mergeCell ref="E6:F6"/>
    <mergeCell ref="A7:B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69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4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97660 REMOÇÃO DE INTERRUPTORES/TOMADAS ELÉTRICAS, DE FORMA MANUAL, SEM REAPROVEITAMENTO. AF_09/2023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Mão de Obra com 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88264</t>
          </r>
        </is>
      </c>
      <c r="B4" s="7" t="inlineStr">
        <is>
          <r>
            <t xml:space="preserve">ELETRICISTA COM ENCARGOS COMPLEMENTARES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0.0076</v>
      </c>
      <c r="F4" s="9" t="n">
        <v>30.24</v>
      </c>
      <c r="G4" s="9" t="n">
        <v>0.22</v>
      </c>
    </row>
    <row r="5" customHeight="1" ht="15">
      <c r="A5" s="6" t="inlineStr">
        <is>
          <r>
            <t xml:space="preserve">88316</t>
          </r>
        </is>
      </c>
      <c r="B5" s="7" t="inlineStr">
        <is>
          <r>
            <t xml:space="preserve">SERVENTE COM ENCARGOS COMPLEMENTARES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H</t>
          </r>
        </is>
      </c>
      <c r="E5" s="8" t="n">
        <v>0.0215</v>
      </c>
      <c r="F5" s="9" t="n">
        <v>24.08</v>
      </c>
      <c r="G5" s="9" t="n">
        <v>0.51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Mão de Obra com Encargos Complementares:</t>
          </r>
        </is>
      </c>
      <c r="F6" s="10" t="inlineStr"/>
      <c r="G6" s="11" t="n">
        <v>0.73</v>
      </c>
    </row>
    <row r="7" customHeight="1" ht="15">
      <c r="A7" s="1" t="inlineStr"/>
      <c r="B7" s="1" t="inlineStr"/>
      <c r="C7" s="1" t="inlineStr"/>
      <c r="D7" s="1" t="inlineStr"/>
      <c r="E7" s="12" t="inlineStr">
        <is>
          <r>
            <t xml:space="preserve">VALOR:</t>
          </r>
        </is>
      </c>
      <c r="F7" s="12" t="inlineStr"/>
      <c r="G7" s="13" t="n">
        <v>0.73</v>
      </c>
    </row>
    <row r="8" customHeight="1" ht="15">
      <c r="A8" s="1" t="inlineStr"/>
      <c r="B8" s="1" t="inlineStr"/>
      <c r="C8" s="1" t="inlineStr"/>
      <c r="D8" s="1" t="inlineStr"/>
      <c r="E8" s="12" t="inlineStr">
        <is>
          <r>
            <t xml:space="preserve">VALOR ENCARGOS (113.84%):</t>
          </r>
        </is>
      </c>
      <c r="F8" s="12" t="inlineStr"/>
      <c r="G8" s="13" t="n">
        <v>0.28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 BDI (22.12%):</t>
          </r>
        </is>
      </c>
      <c r="F9" s="12" t="inlineStr"/>
      <c r="G9" s="13" t="n">
        <v>0.16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BDI PADRÃO (22.12%):</t>
          </r>
        </is>
      </c>
      <c r="F10" s="12" t="inlineStr"/>
      <c r="G10" s="13" t="n">
        <v>0.16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DIFERENCIADO:</t>
          </r>
        </is>
      </c>
      <c r="F11" s="12" t="inlineStr"/>
      <c r="G11" s="13" t="n">
        <v>0.0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COM BDI:</t>
          </r>
        </is>
      </c>
      <c r="F12" s="12" t="inlineStr"/>
      <c r="G12" s="13" t="n">
        <v>0.89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TOTAL:</t>
          </r>
        </is>
      </c>
      <c r="F13" s="12" t="inlineStr"/>
      <c r="G13" s="13" t="n">
        <v>2.24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TOTAL COM BDI:</t>
          </r>
        </is>
      </c>
      <c r="F14" s="12" t="inlineStr"/>
      <c r="G14" s="13" t="n">
        <v>12.46</v>
      </c>
    </row>
  </sheetData>
  <mergeCells>
    <mergeCell ref="E1:G1"/>
    <mergeCell ref="A2:G2"/>
    <mergeCell ref="A3:B3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5" right="0.5" top="0.5" bottom="0.5" header="0.0" footer="0.0"/>
  <pageSetup orientation="portrait" paperSize="9"/>
  <drawing r:id="rIdDr7"/>
</worksheet>
</file>

<file path=xl/worksheets/sheet70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sheetData>
</sheetData>
  <pageMargins left="0.5" right="0.5" top="0.5" bottom="0.5" header="0.0" footer="0.0"/>
  <pageSetup orientation="portrait" paperSize="9"/>
  <drawing r:id="rIdDr70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4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97665 REMOÇÃO DE LUMINÁRIAS, DE FORMA MANUAL, SEM REAPROVEITAMENTO. AF_09/2023 (UN)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Mão de Obra com Encargos Complementares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15">
      <c r="A4" s="6" t="inlineStr">
        <is>
          <r>
            <t xml:space="preserve">88264</t>
          </r>
        </is>
      </c>
      <c r="B4" s="7" t="inlineStr">
        <is>
          <r>
            <t xml:space="preserve">ELETRICISTA COM ENCARGOS COMPLEMENTARES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H</t>
          </r>
        </is>
      </c>
      <c r="E4" s="8" t="n">
        <v>0.0205</v>
      </c>
      <c r="F4" s="9" t="n">
        <v>30.24</v>
      </c>
      <c r="G4" s="9" t="n">
        <v>0.61</v>
      </c>
    </row>
    <row r="5" customHeight="1" ht="15">
      <c r="A5" s="6" t="inlineStr">
        <is>
          <r>
            <t xml:space="preserve">88316</t>
          </r>
        </is>
      </c>
      <c r="B5" s="7" t="inlineStr">
        <is>
          <r>
            <t xml:space="preserve">SERVENTE COM ENCARGOS COMPLEMENTARES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H</t>
          </r>
        </is>
      </c>
      <c r="E5" s="8" t="n">
        <v>0.058</v>
      </c>
      <c r="F5" s="9" t="n">
        <v>24.08</v>
      </c>
      <c r="G5" s="9" t="n">
        <v>1.39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Mão de Obra com Encargos Complementares:</t>
          </r>
        </is>
      </c>
      <c r="F6" s="10" t="inlineStr"/>
      <c r="G6" s="11" t="n">
        <v>2.0</v>
      </c>
    </row>
    <row r="7" customHeight="1" ht="15">
      <c r="A7" s="1" t="inlineStr"/>
      <c r="B7" s="1" t="inlineStr"/>
      <c r="C7" s="1" t="inlineStr"/>
      <c r="D7" s="1" t="inlineStr"/>
      <c r="E7" s="12" t="inlineStr">
        <is>
          <r>
            <t xml:space="preserve">VALOR:</t>
          </r>
        </is>
      </c>
      <c r="F7" s="12" t="inlineStr"/>
      <c r="G7" s="13" t="n">
        <v>2.0</v>
      </c>
    </row>
    <row r="8" customHeight="1" ht="15">
      <c r="A8" s="1" t="inlineStr"/>
      <c r="B8" s="1" t="inlineStr"/>
      <c r="C8" s="1" t="inlineStr"/>
      <c r="D8" s="1" t="inlineStr"/>
      <c r="E8" s="12" t="inlineStr">
        <is>
          <r>
            <t xml:space="preserve">VALOR ENCARGOS (113.84%):</t>
          </r>
        </is>
      </c>
      <c r="F8" s="12" t="inlineStr"/>
      <c r="G8" s="13" t="n">
        <v>0.78</v>
      </c>
    </row>
    <row r="9" customHeight="1" ht="15">
      <c r="A9" s="1" t="inlineStr"/>
      <c r="B9" s="1" t="inlineStr"/>
      <c r="C9" s="1" t="inlineStr"/>
      <c r="D9" s="1" t="inlineStr"/>
      <c r="E9" s="12" t="inlineStr">
        <is>
          <r>
            <t xml:space="preserve">VALOR BDI (22.12%):</t>
          </r>
        </is>
      </c>
      <c r="F9" s="12" t="inlineStr"/>
      <c r="G9" s="13" t="n">
        <v>0.44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 BDI PADRÃO (22.12%):</t>
          </r>
        </is>
      </c>
      <c r="F10" s="12" t="inlineStr"/>
      <c r="G10" s="13" t="n">
        <v>0.44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BDI DIFERENCIADO:</t>
          </r>
        </is>
      </c>
      <c r="F11" s="12" t="inlineStr"/>
      <c r="G11" s="13" t="n">
        <v>0.0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COM BDI:</t>
          </r>
        </is>
      </c>
      <c r="F12" s="12" t="inlineStr"/>
      <c r="G12" s="13" t="n">
        <v>2.44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TOTAL:</t>
          </r>
        </is>
      </c>
      <c r="F13" s="12" t="inlineStr"/>
      <c r="G13" s="13" t="n">
        <v>3.96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TOTAL COM BDI:</t>
          </r>
        </is>
      </c>
      <c r="F14" s="12" t="inlineStr"/>
      <c r="G14" s="13" t="n">
        <v>21.96</v>
      </c>
    </row>
  </sheetData>
  <mergeCells>
    <mergeCell ref="E1:G1"/>
    <mergeCell ref="A2:G2"/>
    <mergeCell ref="A3:B3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5" right="0.5" top="0.5" bottom="0.5" header="0.0" footer="0.0"/>
  <pageSetup orientation="portrait" paperSize="9"/>
  <drawing r:id="rIdDr8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7"/>
  <sheetViews>
    <sheetView workbookViewId="0"/>
  </sheetViews>
  <sheetFormatPr defaultRowHeight="15"/>
  <cols>
    <col min="1" max="1" customWidth="true" width="8.333333"/>
    <col min="2" max="2" customWidth="true" width="36.666668"/>
    <col min="3" max="3" customWidth="true" width="12.5"/>
    <col min="4" max="4" customWidth="true" width="5.0"/>
    <col min="5" max="5" customWidth="true" width="10.0"/>
    <col min="6" max="6" customWidth="true" width="10.0"/>
    <col min="7" max="7" customWidth="true" width="10.0"/>
  </cols>
  <sheetData>
    <row r="1" customHeight="1" ht="10">
      <c r="A1" s="1" t="inlineStr"/>
      <c r="B1" s="1" t="inlineStr"/>
      <c r="C1" s="1" t="inlineStr"/>
      <c r="D1" s="1" t="inlineStr"/>
      <c r="E1" s="2" t="inlineStr"/>
      <c r="F1" s="2" t="inlineStr"/>
      <c r="G1" s="2" t="inlineStr"/>
    </row>
    <row r="2" customHeight="1" ht="20">
      <c r="A2" s="3" t="inlineStr">
        <is>
          <r>
            <t xml:space="preserve">CP-19322-PMSLM CARGA MECANIZADA (COM A PÁ FRONTAL DA RETROESCAVADEIRA) EM CAMINHÃO BASCULANTE CAP. 10M³ - MATERIAL DE 1ª CATEGORIA (FONTE: SANEAGO - GO - 19322) (M3)</t>
          </r>
        </is>
      </c>
      <c r="B2" s="3" t="inlineStr"/>
      <c r="C2" s="3" t="inlineStr"/>
      <c r="D2" s="3" t="inlineStr"/>
      <c r="E2" s="3" t="inlineStr"/>
      <c r="F2" s="3" t="inlineStr"/>
      <c r="G2" s="3" t="inlineStr"/>
    </row>
    <row r="3" customHeight="1" ht="15">
      <c r="A3" s="4" t="inlineStr">
        <is>
          <r>
            <t xml:space="preserve">Equipamento Custo Horário</t>
          </r>
        </is>
      </c>
      <c r="B3" s="4" t="inlineStr"/>
      <c r="C3" s="5" t="inlineStr">
        <is>
          <r>
            <t xml:space="preserve">FONTE</t>
          </r>
        </is>
      </c>
      <c r="D3" s="5" t="inlineStr">
        <is>
          <r>
            <t xml:space="preserve">UNID</t>
          </r>
        </is>
      </c>
      <c r="E3" s="5" t="inlineStr">
        <is>
          <r>
            <t xml:space="preserve">COEFICIENTE</t>
          </r>
        </is>
      </c>
      <c r="F3" s="5" t="inlineStr">
        <is>
          <r>
            <t xml:space="preserve">PREÇO UNITÁRIO</t>
          </r>
        </is>
      </c>
      <c r="G3" s="5" t="inlineStr">
        <is>
          <r>
            <t xml:space="preserve">TOTAL</t>
          </r>
        </is>
      </c>
    </row>
    <row r="4" customHeight="1" ht="46">
      <c r="A4" s="6" t="inlineStr">
        <is>
          <r>
            <t xml:space="preserve">91386</t>
          </r>
        </is>
      </c>
      <c r="B4" s="7" t="inlineStr">
        <is>
          <r>
            <t xml:space="preserve">CAMINHÃO BASCULANTE 10 M3, TRUCADO CABINE SIMPLES, PESO BRUTO TOTAL 23.000 KG, CARGA ÚTIL MÁXIMA 15.935 KG, DISTÂNCIA ENTRE EIXOS 4,80 M, POTÊNCIA 230 CV INCLUSIVE CAÇAMBA METÁLICA - CHP DIURNO. AF_06/2014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CHP</t>
          </r>
        </is>
      </c>
      <c r="E4" s="8" t="n">
        <v>0.0132</v>
      </c>
      <c r="F4" s="9" t="n">
        <v>272.22</v>
      </c>
      <c r="G4" s="9" t="n">
        <v>3.59</v>
      </c>
    </row>
    <row r="5" customHeight="1" ht="46">
      <c r="A5" s="6" t="inlineStr">
        <is>
          <r>
            <t xml:space="preserve">5680</t>
          </r>
        </is>
      </c>
      <c r="B5" s="7" t="inlineStr">
        <is>
          <r>
            <t xml:space="preserve">RETROESCAVADEIRA SOBRE RODAS COM CARREGADEIRA, TRAÇÃO 4X2, POTÊNCIA LÍQ. 79 HP, CAÇAMBA CARREG. CAP. MÍN. 1 M3, CAÇAMBA RETRO CAP. 0,20 M3, PESO OPERACIONAL MÍN. 6.570 KG, PROFUNDIDADE ESCAVAÇÃO MÁX. 4,37 M - CHP DIURNO. AF_06/2014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CHP</t>
          </r>
        </is>
      </c>
      <c r="E5" s="8" t="n">
        <v>0.0132</v>
      </c>
      <c r="F5" s="9" t="n">
        <v>133.19</v>
      </c>
      <c r="G5" s="9" t="n">
        <v>1.75</v>
      </c>
    </row>
    <row r="6" customHeight="1" ht="18">
      <c r="A6" s="1" t="inlineStr"/>
      <c r="B6" s="1" t="inlineStr"/>
      <c r="C6" s="1" t="inlineStr"/>
      <c r="D6" s="1" t="inlineStr"/>
      <c r="E6" s="10" t="inlineStr">
        <is>
          <r>
            <t xml:space="preserve">TOTAL Equipamento Custo Horário:</t>
          </r>
        </is>
      </c>
      <c r="F6" s="10" t="inlineStr"/>
      <c r="G6" s="11" t="n">
        <v>5.34</v>
      </c>
    </row>
    <row r="7" customHeight="1" ht="15">
      <c r="A7" s="4" t="inlineStr">
        <is>
          <r>
            <t xml:space="preserve">Mão de Obra com Encargos Complementares</t>
          </r>
        </is>
      </c>
      <c r="B7" s="4" t="inlineStr"/>
      <c r="C7" s="5" t="inlineStr">
        <is>
          <r>
            <t xml:space="preserve">FONTE</t>
          </r>
        </is>
      </c>
      <c r="D7" s="5" t="inlineStr">
        <is>
          <r>
            <t xml:space="preserve">UNID</t>
          </r>
        </is>
      </c>
      <c r="E7" s="5" t="inlineStr">
        <is>
          <r>
            <t xml:space="preserve">COEFICIENTE</t>
          </r>
        </is>
      </c>
      <c r="F7" s="5" t="inlineStr">
        <is>
          <r>
            <t xml:space="preserve">PREÇO UNITÁRIO</t>
          </r>
        </is>
      </c>
      <c r="G7" s="5" t="inlineStr">
        <is>
          <r>
            <t xml:space="preserve">TOTAL</t>
          </r>
        </is>
      </c>
    </row>
    <row r="8" customHeight="1" ht="15">
      <c r="A8" s="6" t="inlineStr">
        <is>
          <r>
            <t xml:space="preserve">88316</t>
          </r>
        </is>
      </c>
      <c r="B8" s="7" t="inlineStr">
        <is>
          <r>
            <t xml:space="preserve">SERVENTE COM ENCARGOS COMPLEMENTARES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H</t>
          </r>
        </is>
      </c>
      <c r="E8" s="8" t="n">
        <v>0.0132</v>
      </c>
      <c r="F8" s="9" t="n">
        <v>24.08</v>
      </c>
      <c r="G8" s="9" t="n">
        <v>0.31</v>
      </c>
    </row>
    <row r="9" customHeight="1" ht="18">
      <c r="A9" s="1" t="inlineStr"/>
      <c r="B9" s="1" t="inlineStr"/>
      <c r="C9" s="1" t="inlineStr"/>
      <c r="D9" s="1" t="inlineStr"/>
      <c r="E9" s="10" t="inlineStr">
        <is>
          <r>
            <t xml:space="preserve">TOTAL Mão de Obra com Encargos Complementares:</t>
          </r>
        </is>
      </c>
      <c r="F9" s="10" t="inlineStr"/>
      <c r="G9" s="11" t="n">
        <v>0.31</v>
      </c>
    </row>
    <row r="10" customHeight="1" ht="15">
      <c r="A10" s="1" t="inlineStr"/>
      <c r="B10" s="1" t="inlineStr"/>
      <c r="C10" s="1" t="inlineStr"/>
      <c r="D10" s="1" t="inlineStr"/>
      <c r="E10" s="12" t="inlineStr">
        <is>
          <r>
            <t xml:space="preserve">VALOR:</t>
          </r>
        </is>
      </c>
      <c r="F10" s="12" t="inlineStr"/>
      <c r="G10" s="13" t="n">
        <v>5.65</v>
      </c>
    </row>
    <row r="11" customHeight="1" ht="15">
      <c r="A11" s="1" t="inlineStr"/>
      <c r="B11" s="1" t="inlineStr"/>
      <c r="C11" s="1" t="inlineStr"/>
      <c r="D11" s="1" t="inlineStr"/>
      <c r="E11" s="12" t="inlineStr">
        <is>
          <r>
            <t xml:space="preserve">VALOR ENCARGOS (113.84%):</t>
          </r>
        </is>
      </c>
      <c r="F11" s="12" t="inlineStr"/>
      <c r="G11" s="13" t="n">
        <v>0.45</v>
      </c>
    </row>
    <row r="12" customHeight="1" ht="15">
      <c r="A12" s="1" t="inlineStr"/>
      <c r="B12" s="1" t="inlineStr"/>
      <c r="C12" s="1" t="inlineStr"/>
      <c r="D12" s="1" t="inlineStr"/>
      <c r="E12" s="12" t="inlineStr">
        <is>
          <r>
            <t xml:space="preserve">VALOR BDI (22.12%):</t>
          </r>
        </is>
      </c>
      <c r="F12" s="12" t="inlineStr"/>
      <c r="G12" s="13" t="n">
        <v>1.25</v>
      </c>
    </row>
    <row r="13" customHeight="1" ht="15">
      <c r="A13" s="1" t="inlineStr"/>
      <c r="B13" s="1" t="inlineStr"/>
      <c r="C13" s="1" t="inlineStr"/>
      <c r="D13" s="1" t="inlineStr"/>
      <c r="E13" s="12" t="inlineStr">
        <is>
          <r>
            <t xml:space="preserve">VALOR BDI PADRÃO (22.12%):</t>
          </r>
        </is>
      </c>
      <c r="F13" s="12" t="inlineStr"/>
      <c r="G13" s="13" t="n">
        <v>1.25</v>
      </c>
    </row>
    <row r="14" customHeight="1" ht="15">
      <c r="A14" s="1" t="inlineStr"/>
      <c r="B14" s="1" t="inlineStr"/>
      <c r="C14" s="1" t="inlineStr"/>
      <c r="D14" s="1" t="inlineStr"/>
      <c r="E14" s="12" t="inlineStr">
        <is>
          <r>
            <t xml:space="preserve">VALOR BDI DIFERENCIADO:</t>
          </r>
        </is>
      </c>
      <c r="F14" s="12" t="inlineStr"/>
      <c r="G14" s="13" t="n">
        <v>0.0</v>
      </c>
    </row>
    <row r="15" customHeight="1" ht="15">
      <c r="A15" s="1" t="inlineStr"/>
      <c r="B15" s="1" t="inlineStr"/>
      <c r="C15" s="1" t="inlineStr"/>
      <c r="D15" s="1" t="inlineStr"/>
      <c r="E15" s="12" t="inlineStr">
        <is>
          <r>
            <t xml:space="preserve">VALOR COM BDI:</t>
          </r>
        </is>
      </c>
      <c r="F15" s="12" t="inlineStr"/>
      <c r="G15" s="13" t="n">
        <v>6.9</v>
      </c>
    </row>
    <row r="16" customHeight="1" ht="15">
      <c r="A16" s="1" t="inlineStr"/>
      <c r="B16" s="1" t="inlineStr"/>
      <c r="C16" s="1" t="inlineStr"/>
      <c r="D16" s="1" t="inlineStr"/>
      <c r="E16" s="12" t="inlineStr">
        <is>
          <r>
            <t xml:space="preserve">VALOR BDI TOTAL:</t>
          </r>
        </is>
      </c>
      <c r="F16" s="12" t="inlineStr"/>
      <c r="G16" s="13" t="n">
        <v>17.14</v>
      </c>
    </row>
    <row r="17" customHeight="1" ht="15">
      <c r="A17" s="1" t="inlineStr"/>
      <c r="B17" s="1" t="inlineStr"/>
      <c r="C17" s="1" t="inlineStr"/>
      <c r="D17" s="1" t="inlineStr"/>
      <c r="E17" s="12" t="inlineStr">
        <is>
          <r>
            <t xml:space="preserve">VALOR TOTAL COM BDI:</t>
          </r>
        </is>
      </c>
      <c r="F17" s="12" t="inlineStr"/>
      <c r="G17" s="13" t="n">
        <v>94.6</v>
      </c>
    </row>
  </sheetData>
  <mergeCells>
    <mergeCell ref="E1:G1"/>
    <mergeCell ref="A2:G2"/>
    <mergeCell ref="A3:B3"/>
    <mergeCell ref="E6:F6"/>
    <mergeCell ref="A7:B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5" right="0.5" top="0.5" bottom="0.5" header="0.0" footer="0.0"/>
  <pageSetup orientation="portrait" paperSize="9"/>
  <drawing r:id="rIdDr9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